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\Documents\Other\Property\"/>
    </mc:Choice>
  </mc:AlternateContent>
  <xr:revisionPtr revIDLastSave="0" documentId="8_{7741330F-F018-4425-83BF-6E2B18A70848}" xr6:coauthVersionLast="45" xr6:coauthVersionMax="45" xr10:uidLastSave="{00000000-0000-0000-0000-000000000000}"/>
  <bookViews>
    <workbookView xWindow="-108" yWindow="-108" windowWidth="23256" windowHeight="12576" xr2:uid="{E90F7F0A-8D23-42A2-89F7-CC2F7875E0F7}"/>
  </bookViews>
  <sheets>
    <sheet name="Sheet1" sheetId="1" r:id="rId1"/>
  </sheets>
  <calcPr calcId="191029" iterateDelta="9.9999999999999995E-7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0" i="1"/>
  <c r="E16" i="1" s="1"/>
  <c r="A17" i="1"/>
  <c r="E17" i="1" s="1"/>
  <c r="F16" i="1"/>
  <c r="B16" i="1"/>
  <c r="C16" i="1" s="1"/>
  <c r="B8" i="1"/>
  <c r="A18" i="1" l="1"/>
  <c r="A19" i="1" s="1"/>
  <c r="E19" i="1" s="1"/>
  <c r="G16" i="1"/>
  <c r="H16" i="1" s="1"/>
  <c r="D16" i="1"/>
  <c r="I16" i="1" s="1"/>
  <c r="F17" i="1"/>
  <c r="K16" i="1" l="1"/>
  <c r="B17" i="1"/>
  <c r="C17" i="1" s="1"/>
  <c r="J16" i="1"/>
  <c r="A20" i="1"/>
  <c r="F20" i="1" s="1"/>
  <c r="F19" i="1"/>
  <c r="F18" i="1"/>
  <c r="E18" i="1"/>
  <c r="L16" i="1"/>
  <c r="E20" i="1"/>
  <c r="A21" i="1"/>
  <c r="I17" i="1" l="1"/>
  <c r="A22" i="1"/>
  <c r="E21" i="1"/>
  <c r="F21" i="1"/>
  <c r="D17" i="1"/>
  <c r="B18" i="1" s="1"/>
  <c r="G17" i="1"/>
  <c r="H17" i="1" s="1"/>
  <c r="K17" i="1" l="1"/>
  <c r="J17" i="1"/>
  <c r="C18" i="1"/>
  <c r="L17" i="1"/>
  <c r="E22" i="1"/>
  <c r="F22" i="1"/>
  <c r="A23" i="1"/>
  <c r="I18" i="1" l="1"/>
  <c r="E23" i="1"/>
  <c r="A24" i="1"/>
  <c r="F23" i="1"/>
  <c r="D18" i="1"/>
  <c r="B19" i="1" s="1"/>
  <c r="G18" i="1"/>
  <c r="H18" i="1" s="1"/>
  <c r="K18" i="1" l="1"/>
  <c r="J18" i="1"/>
  <c r="L18" i="1" s="1"/>
  <c r="C19" i="1"/>
  <c r="A25" i="1"/>
  <c r="E24" i="1"/>
  <c r="F24" i="1"/>
  <c r="D19" i="1" l="1"/>
  <c r="B20" i="1" s="1"/>
  <c r="G19" i="1"/>
  <c r="H19" i="1" s="1"/>
  <c r="E25" i="1"/>
  <c r="A26" i="1"/>
  <c r="F25" i="1"/>
  <c r="I19" i="1" l="1"/>
  <c r="J19" i="1"/>
  <c r="L19" i="1"/>
  <c r="C20" i="1"/>
  <c r="E26" i="1"/>
  <c r="A27" i="1"/>
  <c r="F26" i="1"/>
  <c r="K19" i="1" l="1"/>
  <c r="D20" i="1"/>
  <c r="B21" i="1" s="1"/>
  <c r="G20" i="1"/>
  <c r="H20" i="1" s="1"/>
  <c r="A28" i="1"/>
  <c r="E27" i="1"/>
  <c r="F27" i="1"/>
  <c r="I20" i="1" l="1"/>
  <c r="J20" i="1"/>
  <c r="L20" i="1" s="1"/>
  <c r="E28" i="1"/>
  <c r="A29" i="1"/>
  <c r="F28" i="1"/>
  <c r="C21" i="1"/>
  <c r="K20" i="1" l="1"/>
  <c r="D21" i="1"/>
  <c r="B22" i="1" s="1"/>
  <c r="G21" i="1"/>
  <c r="H21" i="1" s="1"/>
  <c r="A30" i="1"/>
  <c r="E29" i="1"/>
  <c r="F29" i="1"/>
  <c r="I21" i="1" l="1"/>
  <c r="K21" i="1" s="1"/>
  <c r="J21" i="1"/>
  <c r="L21" i="1" s="1"/>
  <c r="A31" i="1"/>
  <c r="E30" i="1"/>
  <c r="F30" i="1"/>
  <c r="C22" i="1"/>
  <c r="E31" i="1" l="1"/>
  <c r="A32" i="1"/>
  <c r="F31" i="1"/>
  <c r="D22" i="1"/>
  <c r="B23" i="1" s="1"/>
  <c r="G22" i="1"/>
  <c r="H22" i="1" s="1"/>
  <c r="I22" i="1" l="1"/>
  <c r="K22" i="1" s="1"/>
  <c r="J22" i="1"/>
  <c r="L22" i="1" s="1"/>
  <c r="C23" i="1"/>
  <c r="E32" i="1"/>
  <c r="A33" i="1"/>
  <c r="F32" i="1"/>
  <c r="I23" i="1" l="1"/>
  <c r="K23" i="1" s="1"/>
  <c r="J23" i="1"/>
  <c r="A34" i="1"/>
  <c r="E33" i="1"/>
  <c r="F33" i="1"/>
  <c r="D23" i="1"/>
  <c r="B24" i="1" s="1"/>
  <c r="G23" i="1"/>
  <c r="H23" i="1" s="1"/>
  <c r="L23" i="1" l="1"/>
  <c r="E34" i="1"/>
  <c r="F34" i="1"/>
  <c r="A35" i="1"/>
  <c r="C24" i="1"/>
  <c r="A36" i="1" l="1"/>
  <c r="E35" i="1"/>
  <c r="F35" i="1"/>
  <c r="D24" i="1"/>
  <c r="B25" i="1" s="1"/>
  <c r="G24" i="1"/>
  <c r="H24" i="1" s="1"/>
  <c r="I24" i="1" l="1"/>
  <c r="K24" i="1" s="1"/>
  <c r="J24" i="1"/>
  <c r="L24" i="1" s="1"/>
  <c r="C25" i="1"/>
  <c r="A37" i="1"/>
  <c r="E36" i="1"/>
  <c r="F36" i="1"/>
  <c r="E37" i="1" l="1"/>
  <c r="F37" i="1"/>
  <c r="A38" i="1"/>
  <c r="D25" i="1"/>
  <c r="B26" i="1" s="1"/>
  <c r="G25" i="1"/>
  <c r="H25" i="1" s="1"/>
  <c r="I25" i="1" l="1"/>
  <c r="K25" i="1" s="1"/>
  <c r="J25" i="1"/>
  <c r="L25" i="1" s="1"/>
  <c r="C26" i="1"/>
  <c r="A39" i="1"/>
  <c r="E38" i="1"/>
  <c r="F38" i="1"/>
  <c r="A40" i="1" l="1"/>
  <c r="E39" i="1"/>
  <c r="F39" i="1"/>
  <c r="D26" i="1"/>
  <c r="B27" i="1" s="1"/>
  <c r="G26" i="1"/>
  <c r="H26" i="1" s="1"/>
  <c r="I26" i="1" l="1"/>
  <c r="K26" i="1" s="1"/>
  <c r="J26" i="1"/>
  <c r="L26" i="1"/>
  <c r="E40" i="1"/>
  <c r="A41" i="1"/>
  <c r="F40" i="1"/>
  <c r="C27" i="1"/>
  <c r="I27" i="1" l="1"/>
  <c r="K27" i="1" s="1"/>
  <c r="J27" i="1"/>
  <c r="A42" i="1"/>
  <c r="E41" i="1"/>
  <c r="F41" i="1"/>
  <c r="D27" i="1"/>
  <c r="B28" i="1" s="1"/>
  <c r="G27" i="1"/>
  <c r="H27" i="1" s="1"/>
  <c r="L27" i="1" l="1"/>
  <c r="A43" i="1"/>
  <c r="E42" i="1"/>
  <c r="F42" i="1"/>
  <c r="C28" i="1"/>
  <c r="D28" i="1" l="1"/>
  <c r="B29" i="1" s="1"/>
  <c r="G28" i="1"/>
  <c r="H28" i="1" s="1"/>
  <c r="E43" i="1"/>
  <c r="A44" i="1"/>
  <c r="F43" i="1"/>
  <c r="I28" i="1" l="1"/>
  <c r="K28" i="1" s="1"/>
  <c r="J28" i="1"/>
  <c r="L28" i="1" s="1"/>
  <c r="C29" i="1"/>
  <c r="E44" i="1"/>
  <c r="A45" i="1"/>
  <c r="F44" i="1"/>
  <c r="D29" i="1" l="1"/>
  <c r="B30" i="1" s="1"/>
  <c r="G29" i="1"/>
  <c r="H29" i="1" s="1"/>
  <c r="A46" i="1"/>
  <c r="E45" i="1"/>
  <c r="F45" i="1"/>
  <c r="I29" i="1" l="1"/>
  <c r="K29" i="1" s="1"/>
  <c r="J29" i="1"/>
  <c r="C30" i="1"/>
  <c r="E46" i="1"/>
  <c r="A47" i="1"/>
  <c r="F46" i="1"/>
  <c r="L29" i="1"/>
  <c r="E47" i="1" l="1"/>
  <c r="A48" i="1"/>
  <c r="F47" i="1"/>
  <c r="D30" i="1"/>
  <c r="B31" i="1" s="1"/>
  <c r="G30" i="1"/>
  <c r="H30" i="1" s="1"/>
  <c r="I30" i="1" l="1"/>
  <c r="K30" i="1" s="1"/>
  <c r="J30" i="1"/>
  <c r="L30" i="1"/>
  <c r="C31" i="1"/>
  <c r="A49" i="1"/>
  <c r="E48" i="1"/>
  <c r="F48" i="1"/>
  <c r="D31" i="1" l="1"/>
  <c r="B32" i="1" s="1"/>
  <c r="G31" i="1"/>
  <c r="H31" i="1" s="1"/>
  <c r="E49" i="1"/>
  <c r="F49" i="1"/>
  <c r="A50" i="1"/>
  <c r="I31" i="1" l="1"/>
  <c r="K31" i="1" s="1"/>
  <c r="J31" i="1"/>
  <c r="L31" i="1" s="1"/>
  <c r="E50" i="1"/>
  <c r="A51" i="1"/>
  <c r="F50" i="1"/>
  <c r="C32" i="1"/>
  <c r="D32" i="1" l="1"/>
  <c r="B33" i="1" s="1"/>
  <c r="G32" i="1"/>
  <c r="H32" i="1" s="1"/>
  <c r="A52" i="1"/>
  <c r="E51" i="1"/>
  <c r="F51" i="1"/>
  <c r="I32" i="1" l="1"/>
  <c r="K32" i="1" s="1"/>
  <c r="J32" i="1"/>
  <c r="C33" i="1"/>
  <c r="E52" i="1"/>
  <c r="A53" i="1"/>
  <c r="F52" i="1"/>
  <c r="L32" i="1"/>
  <c r="D33" i="1" l="1"/>
  <c r="B34" i="1" s="1"/>
  <c r="G33" i="1"/>
  <c r="H33" i="1" s="1"/>
  <c r="A54" i="1"/>
  <c r="E53" i="1"/>
  <c r="F53" i="1"/>
  <c r="I33" i="1" l="1"/>
  <c r="K33" i="1" s="1"/>
  <c r="J33" i="1"/>
  <c r="C34" i="1"/>
  <c r="A55" i="1"/>
  <c r="E54" i="1"/>
  <c r="F54" i="1"/>
  <c r="L33" i="1"/>
  <c r="E55" i="1" l="1"/>
  <c r="A56" i="1"/>
  <c r="F55" i="1"/>
  <c r="D34" i="1"/>
  <c r="B35" i="1" s="1"/>
  <c r="G34" i="1"/>
  <c r="H34" i="1" s="1"/>
  <c r="I34" i="1" l="1"/>
  <c r="K34" i="1" s="1"/>
  <c r="J34" i="1"/>
  <c r="L34" i="1" s="1"/>
  <c r="C35" i="1"/>
  <c r="A57" i="1"/>
  <c r="E56" i="1"/>
  <c r="F56" i="1"/>
  <c r="A58" i="1" l="1"/>
  <c r="E57" i="1"/>
  <c r="F57" i="1"/>
  <c r="D35" i="1"/>
  <c r="B36" i="1" s="1"/>
  <c r="G35" i="1"/>
  <c r="H35" i="1" s="1"/>
  <c r="I35" i="1" l="1"/>
  <c r="K35" i="1" s="1"/>
  <c r="J35" i="1"/>
  <c r="L35" i="1" s="1"/>
  <c r="C36" i="1"/>
  <c r="E58" i="1"/>
  <c r="F58" i="1"/>
  <c r="A59" i="1"/>
  <c r="E59" i="1" l="1"/>
  <c r="A60" i="1"/>
  <c r="F59" i="1"/>
  <c r="D36" i="1"/>
  <c r="B37" i="1" s="1"/>
  <c r="G36" i="1"/>
  <c r="H36" i="1" s="1"/>
  <c r="I36" i="1" l="1"/>
  <c r="K36" i="1" s="1"/>
  <c r="J36" i="1"/>
  <c r="C37" i="1"/>
  <c r="L36" i="1"/>
  <c r="A61" i="1"/>
  <c r="E60" i="1"/>
  <c r="F60" i="1"/>
  <c r="E61" i="1" l="1"/>
  <c r="A62" i="1"/>
  <c r="F61" i="1"/>
  <c r="D37" i="1"/>
  <c r="B38" i="1" s="1"/>
  <c r="G37" i="1"/>
  <c r="H37" i="1" s="1"/>
  <c r="I37" i="1" l="1"/>
  <c r="K37" i="1" s="1"/>
  <c r="J37" i="1"/>
  <c r="L37" i="1" s="1"/>
  <c r="C38" i="1"/>
  <c r="E62" i="1"/>
  <c r="A63" i="1"/>
  <c r="F62" i="1"/>
  <c r="A64" i="1" l="1"/>
  <c r="E63" i="1"/>
  <c r="F63" i="1"/>
  <c r="D38" i="1"/>
  <c r="B39" i="1" s="1"/>
  <c r="G38" i="1"/>
  <c r="H38" i="1" s="1"/>
  <c r="I38" i="1" l="1"/>
  <c r="K38" i="1" s="1"/>
  <c r="J38" i="1"/>
  <c r="C39" i="1"/>
  <c r="L38" i="1"/>
  <c r="E64" i="1"/>
  <c r="A65" i="1"/>
  <c r="F64" i="1"/>
  <c r="A66" i="1" l="1"/>
  <c r="E65" i="1"/>
  <c r="F65" i="1"/>
  <c r="D39" i="1"/>
  <c r="B40" i="1" s="1"/>
  <c r="G39" i="1"/>
  <c r="H39" i="1" s="1"/>
  <c r="I39" i="1" l="1"/>
  <c r="K39" i="1" s="1"/>
  <c r="J39" i="1"/>
  <c r="L39" i="1" s="1"/>
  <c r="A67" i="1"/>
  <c r="E66" i="1"/>
  <c r="F66" i="1"/>
  <c r="C40" i="1"/>
  <c r="D40" i="1" l="1"/>
  <c r="B41" i="1" s="1"/>
  <c r="G40" i="1"/>
  <c r="H40" i="1" s="1"/>
  <c r="E67" i="1"/>
  <c r="A68" i="1"/>
  <c r="F67" i="1"/>
  <c r="I40" i="1" l="1"/>
  <c r="K40" i="1" s="1"/>
  <c r="J40" i="1"/>
  <c r="L40" i="1" s="1"/>
  <c r="A69" i="1"/>
  <c r="E68" i="1"/>
  <c r="F68" i="1"/>
  <c r="C41" i="1"/>
  <c r="A70" i="1" l="1"/>
  <c r="E69" i="1"/>
  <c r="F69" i="1"/>
  <c r="D41" i="1"/>
  <c r="B42" i="1" s="1"/>
  <c r="G41" i="1"/>
  <c r="H41" i="1" s="1"/>
  <c r="I41" i="1" l="1"/>
  <c r="K41" i="1" s="1"/>
  <c r="J41" i="1"/>
  <c r="L41" i="1" s="1"/>
  <c r="E70" i="1"/>
  <c r="A71" i="1"/>
  <c r="F70" i="1"/>
  <c r="C42" i="1"/>
  <c r="D42" i="1" l="1"/>
  <c r="B43" i="1" s="1"/>
  <c r="G42" i="1"/>
  <c r="H42" i="1" s="1"/>
  <c r="A72" i="1"/>
  <c r="E71" i="1"/>
  <c r="F71" i="1"/>
  <c r="I42" i="1" l="1"/>
  <c r="K42" i="1" s="1"/>
  <c r="J42" i="1"/>
  <c r="L42" i="1" s="1"/>
  <c r="A73" i="1"/>
  <c r="E72" i="1"/>
  <c r="F72" i="1"/>
  <c r="C43" i="1"/>
  <c r="D43" i="1" l="1"/>
  <c r="B44" i="1" s="1"/>
  <c r="G43" i="1"/>
  <c r="H43" i="1" s="1"/>
  <c r="E73" i="1"/>
  <c r="A74" i="1"/>
  <c r="F73" i="1"/>
  <c r="I43" i="1" l="1"/>
  <c r="K43" i="1" s="1"/>
  <c r="J43" i="1"/>
  <c r="L43" i="1" s="1"/>
  <c r="E74" i="1"/>
  <c r="A75" i="1"/>
  <c r="F74" i="1"/>
  <c r="C44" i="1"/>
  <c r="D44" i="1" l="1"/>
  <c r="B45" i="1" s="1"/>
  <c r="G44" i="1"/>
  <c r="H44" i="1" s="1"/>
  <c r="A76" i="1"/>
  <c r="E75" i="1"/>
  <c r="F75" i="1"/>
  <c r="I44" i="1" l="1"/>
  <c r="K44" i="1" s="1"/>
  <c r="J44" i="1"/>
  <c r="L44" i="1" s="1"/>
  <c r="E76" i="1"/>
  <c r="A77" i="1"/>
  <c r="F76" i="1"/>
  <c r="C45" i="1"/>
  <c r="D45" i="1" l="1"/>
  <c r="B46" i="1" s="1"/>
  <c r="G45" i="1"/>
  <c r="H45" i="1" s="1"/>
  <c r="A78" i="1"/>
  <c r="E77" i="1"/>
  <c r="F77" i="1"/>
  <c r="I45" i="1" l="1"/>
  <c r="K45" i="1" s="1"/>
  <c r="J45" i="1"/>
  <c r="C46" i="1"/>
  <c r="A79" i="1"/>
  <c r="E78" i="1"/>
  <c r="F78" i="1"/>
  <c r="L45" i="1"/>
  <c r="D46" i="1" l="1"/>
  <c r="B47" i="1" s="1"/>
  <c r="G46" i="1"/>
  <c r="H46" i="1" s="1"/>
  <c r="E79" i="1"/>
  <c r="A80" i="1"/>
  <c r="F79" i="1"/>
  <c r="I46" i="1" l="1"/>
  <c r="K46" i="1" s="1"/>
  <c r="J46" i="1"/>
  <c r="L46" i="1" s="1"/>
  <c r="A81" i="1"/>
  <c r="E80" i="1"/>
  <c r="F80" i="1"/>
  <c r="C47" i="1"/>
  <c r="D47" i="1" l="1"/>
  <c r="B48" i="1" s="1"/>
  <c r="G47" i="1"/>
  <c r="H47" i="1" s="1"/>
  <c r="A82" i="1"/>
  <c r="E81" i="1"/>
  <c r="F81" i="1"/>
  <c r="I47" i="1" l="1"/>
  <c r="K47" i="1" s="1"/>
  <c r="J47" i="1"/>
  <c r="L47" i="1"/>
  <c r="E82" i="1"/>
  <c r="A83" i="1"/>
  <c r="F82" i="1"/>
  <c r="C48" i="1"/>
  <c r="A84" i="1" l="1"/>
  <c r="E83" i="1"/>
  <c r="F83" i="1"/>
  <c r="D48" i="1"/>
  <c r="B49" i="1" s="1"/>
  <c r="G48" i="1"/>
  <c r="H48" i="1" s="1"/>
  <c r="I48" i="1" l="1"/>
  <c r="K48" i="1" s="1"/>
  <c r="J48" i="1"/>
  <c r="L48" i="1" s="1"/>
  <c r="C49" i="1"/>
  <c r="A85" i="1"/>
  <c r="E84" i="1"/>
  <c r="F84" i="1"/>
  <c r="E85" i="1" l="1"/>
  <c r="A86" i="1"/>
  <c r="F85" i="1"/>
  <c r="D49" i="1"/>
  <c r="B50" i="1" s="1"/>
  <c r="G49" i="1"/>
  <c r="H49" i="1" s="1"/>
  <c r="I49" i="1" l="1"/>
  <c r="K49" i="1" s="1"/>
  <c r="J49" i="1"/>
  <c r="L49" i="1" s="1"/>
  <c r="A87" i="1"/>
  <c r="E86" i="1"/>
  <c r="F86" i="1"/>
  <c r="C50" i="1"/>
  <c r="D50" i="1" l="1"/>
  <c r="B51" i="1" s="1"/>
  <c r="G50" i="1"/>
  <c r="H50" i="1" s="1"/>
  <c r="A88" i="1"/>
  <c r="E87" i="1"/>
  <c r="F87" i="1"/>
  <c r="I50" i="1" l="1"/>
  <c r="K50" i="1" s="1"/>
  <c r="J50" i="1"/>
  <c r="L50" i="1" s="1"/>
  <c r="E88" i="1"/>
  <c r="A89" i="1"/>
  <c r="F88" i="1"/>
  <c r="C51" i="1"/>
  <c r="D51" i="1" l="1"/>
  <c r="B52" i="1" s="1"/>
  <c r="G51" i="1"/>
  <c r="H51" i="1" s="1"/>
  <c r="A90" i="1"/>
  <c r="E89" i="1"/>
  <c r="F89" i="1"/>
  <c r="I51" i="1" l="1"/>
  <c r="K51" i="1" s="1"/>
  <c r="J51" i="1"/>
  <c r="L51" i="1" s="1"/>
  <c r="A91" i="1"/>
  <c r="E90" i="1"/>
  <c r="F90" i="1"/>
  <c r="C52" i="1"/>
  <c r="D52" i="1" l="1"/>
  <c r="B53" i="1" s="1"/>
  <c r="G52" i="1"/>
  <c r="H52" i="1" s="1"/>
  <c r="E91" i="1"/>
  <c r="A92" i="1"/>
  <c r="F91" i="1"/>
  <c r="I52" i="1" l="1"/>
  <c r="K52" i="1" s="1"/>
  <c r="J52" i="1"/>
  <c r="L52" i="1" s="1"/>
  <c r="A93" i="1"/>
  <c r="E92" i="1"/>
  <c r="F92" i="1"/>
  <c r="C53" i="1"/>
  <c r="D53" i="1" l="1"/>
  <c r="B54" i="1" s="1"/>
  <c r="G53" i="1"/>
  <c r="H53" i="1" s="1"/>
  <c r="A94" i="1"/>
  <c r="E93" i="1"/>
  <c r="F93" i="1"/>
  <c r="I53" i="1" l="1"/>
  <c r="K53" i="1" s="1"/>
  <c r="J53" i="1"/>
  <c r="L53" i="1"/>
  <c r="E94" i="1"/>
  <c r="A95" i="1"/>
  <c r="F94" i="1"/>
  <c r="C54" i="1"/>
  <c r="D54" i="1" l="1"/>
  <c r="B55" i="1" s="1"/>
  <c r="G54" i="1"/>
  <c r="H54" i="1" s="1"/>
  <c r="A96" i="1"/>
  <c r="E95" i="1"/>
  <c r="F95" i="1"/>
  <c r="I54" i="1" l="1"/>
  <c r="K54" i="1" s="1"/>
  <c r="J54" i="1"/>
  <c r="L54" i="1" s="1"/>
  <c r="A97" i="1"/>
  <c r="E96" i="1"/>
  <c r="F96" i="1"/>
  <c r="C55" i="1"/>
  <c r="D55" i="1" l="1"/>
  <c r="B56" i="1" s="1"/>
  <c r="G55" i="1"/>
  <c r="H55" i="1" s="1"/>
  <c r="E97" i="1"/>
  <c r="A98" i="1"/>
  <c r="F97" i="1"/>
  <c r="I55" i="1" l="1"/>
  <c r="K55" i="1" s="1"/>
  <c r="J55" i="1"/>
  <c r="L55" i="1"/>
  <c r="A99" i="1"/>
  <c r="E98" i="1"/>
  <c r="F98" i="1"/>
  <c r="C56" i="1"/>
  <c r="D56" i="1" l="1"/>
  <c r="B57" i="1" s="1"/>
  <c r="G56" i="1"/>
  <c r="H56" i="1" s="1"/>
  <c r="E99" i="1"/>
  <c r="A100" i="1"/>
  <c r="F99" i="1"/>
  <c r="I56" i="1" l="1"/>
  <c r="K56" i="1" s="1"/>
  <c r="J56" i="1"/>
  <c r="L56" i="1"/>
  <c r="E100" i="1"/>
  <c r="A101" i="1"/>
  <c r="F100" i="1"/>
  <c r="C57" i="1"/>
  <c r="D57" i="1" l="1"/>
  <c r="B58" i="1" s="1"/>
  <c r="G57" i="1"/>
  <c r="H57" i="1" s="1"/>
  <c r="A102" i="1"/>
  <c r="E101" i="1"/>
  <c r="F101" i="1"/>
  <c r="I57" i="1" l="1"/>
  <c r="K57" i="1" s="1"/>
  <c r="J57" i="1"/>
  <c r="L57" i="1"/>
  <c r="E102" i="1"/>
  <c r="A103" i="1"/>
  <c r="F102" i="1"/>
  <c r="C58" i="1"/>
  <c r="A104" i="1" l="1"/>
  <c r="E103" i="1"/>
  <c r="F103" i="1"/>
  <c r="D58" i="1"/>
  <c r="B59" i="1" s="1"/>
  <c r="G58" i="1"/>
  <c r="H58" i="1" s="1"/>
  <c r="I58" i="1" l="1"/>
  <c r="K58" i="1" s="1"/>
  <c r="J58" i="1"/>
  <c r="L58" i="1" s="1"/>
  <c r="C59" i="1"/>
  <c r="A105" i="1"/>
  <c r="E104" i="1"/>
  <c r="F104" i="1"/>
  <c r="E105" i="1" l="1"/>
  <c r="A106" i="1"/>
  <c r="F105" i="1"/>
  <c r="D59" i="1"/>
  <c r="B60" i="1" s="1"/>
  <c r="G59" i="1"/>
  <c r="H59" i="1" s="1"/>
  <c r="I59" i="1" l="1"/>
  <c r="K59" i="1" s="1"/>
  <c r="J59" i="1"/>
  <c r="L59" i="1" s="1"/>
  <c r="C60" i="1"/>
  <c r="A107" i="1"/>
  <c r="E106" i="1"/>
  <c r="F106" i="1"/>
  <c r="A108" i="1" l="1"/>
  <c r="E107" i="1"/>
  <c r="F107" i="1"/>
  <c r="D60" i="1"/>
  <c r="B61" i="1" s="1"/>
  <c r="G60" i="1"/>
  <c r="H60" i="1" s="1"/>
  <c r="I60" i="1" l="1"/>
  <c r="K60" i="1" s="1"/>
  <c r="J60" i="1"/>
  <c r="L60" i="1" s="1"/>
  <c r="C61" i="1"/>
  <c r="E108" i="1"/>
  <c r="A109" i="1"/>
  <c r="F108" i="1"/>
  <c r="A110" i="1" l="1"/>
  <c r="E109" i="1"/>
  <c r="F109" i="1"/>
  <c r="D61" i="1"/>
  <c r="B62" i="1" s="1"/>
  <c r="G61" i="1"/>
  <c r="H61" i="1" s="1"/>
  <c r="J61" i="1" l="1"/>
  <c r="L61" i="1"/>
  <c r="I61" i="1"/>
  <c r="K61" i="1" s="1"/>
  <c r="C62" i="1"/>
  <c r="A111" i="1"/>
  <c r="E110" i="1"/>
  <c r="F110" i="1"/>
  <c r="E111" i="1" l="1"/>
  <c r="A112" i="1"/>
  <c r="F111" i="1"/>
  <c r="D62" i="1"/>
  <c r="B63" i="1" s="1"/>
  <c r="G62" i="1"/>
  <c r="H62" i="1" s="1"/>
  <c r="J62" i="1" l="1"/>
  <c r="I62" i="1"/>
  <c r="K62" i="1" s="1"/>
  <c r="L62" i="1"/>
  <c r="C63" i="1"/>
  <c r="A113" i="1"/>
  <c r="E112" i="1"/>
  <c r="F112" i="1"/>
  <c r="A114" i="1" l="1"/>
  <c r="E113" i="1"/>
  <c r="F113" i="1"/>
  <c r="D63" i="1"/>
  <c r="B64" i="1" s="1"/>
  <c r="G63" i="1"/>
  <c r="H63" i="1" s="1"/>
  <c r="J63" i="1" l="1"/>
  <c r="I63" i="1"/>
  <c r="K63" i="1" s="1"/>
  <c r="L63" i="1"/>
  <c r="C64" i="1"/>
  <c r="E114" i="1"/>
  <c r="A115" i="1"/>
  <c r="F114" i="1"/>
  <c r="A116" i="1" l="1"/>
  <c r="E115" i="1"/>
  <c r="F115" i="1"/>
  <c r="D64" i="1"/>
  <c r="B65" i="1" s="1"/>
  <c r="G64" i="1"/>
  <c r="H64" i="1" s="1"/>
  <c r="I64" i="1" l="1"/>
  <c r="K64" i="1" s="1"/>
  <c r="J64" i="1"/>
  <c r="L64" i="1" s="1"/>
  <c r="C65" i="1"/>
  <c r="A117" i="1"/>
  <c r="E116" i="1"/>
  <c r="F116" i="1"/>
  <c r="E117" i="1" l="1"/>
  <c r="A118" i="1"/>
  <c r="F117" i="1"/>
  <c r="D65" i="1"/>
  <c r="B66" i="1" s="1"/>
  <c r="G65" i="1"/>
  <c r="H65" i="1" s="1"/>
  <c r="I65" i="1" l="1"/>
  <c r="K65" i="1" s="1"/>
  <c r="L65" i="1"/>
  <c r="J65" i="1"/>
  <c r="C66" i="1"/>
  <c r="A119" i="1"/>
  <c r="E118" i="1"/>
  <c r="F118" i="1"/>
  <c r="A120" i="1" l="1"/>
  <c r="E119" i="1"/>
  <c r="F119" i="1"/>
  <c r="D66" i="1"/>
  <c r="B67" i="1" s="1"/>
  <c r="G66" i="1"/>
  <c r="H66" i="1" s="1"/>
  <c r="I66" i="1" l="1"/>
  <c r="K66" i="1" s="1"/>
  <c r="J66" i="1"/>
  <c r="L66" i="1" s="1"/>
  <c r="C67" i="1"/>
  <c r="E120" i="1"/>
  <c r="A121" i="1"/>
  <c r="F120" i="1"/>
  <c r="A122" i="1" l="1"/>
  <c r="E121" i="1"/>
  <c r="F121" i="1"/>
  <c r="D67" i="1"/>
  <c r="B68" i="1" s="1"/>
  <c r="G67" i="1"/>
  <c r="H67" i="1" s="1"/>
  <c r="I67" i="1" l="1"/>
  <c r="K67" i="1" s="1"/>
  <c r="J67" i="1"/>
  <c r="L67" i="1" s="1"/>
  <c r="C68" i="1"/>
  <c r="A123" i="1"/>
  <c r="E122" i="1"/>
  <c r="F122" i="1"/>
  <c r="E123" i="1" l="1"/>
  <c r="A124" i="1"/>
  <c r="F123" i="1"/>
  <c r="D68" i="1"/>
  <c r="B69" i="1" s="1"/>
  <c r="G68" i="1"/>
  <c r="H68" i="1" s="1"/>
  <c r="J68" i="1" l="1"/>
  <c r="L68" i="1" s="1"/>
  <c r="I68" i="1"/>
  <c r="K68" i="1" s="1"/>
  <c r="C69" i="1"/>
  <c r="A125" i="1"/>
  <c r="E124" i="1"/>
  <c r="F124" i="1"/>
  <c r="A126" i="1" l="1"/>
  <c r="E125" i="1"/>
  <c r="F125" i="1"/>
  <c r="D69" i="1"/>
  <c r="B70" i="1" s="1"/>
  <c r="G69" i="1"/>
  <c r="H69" i="1" s="1"/>
  <c r="I69" i="1" l="1"/>
  <c r="K69" i="1" s="1"/>
  <c r="J69" i="1"/>
  <c r="L69" i="1" s="1"/>
  <c r="C70" i="1"/>
  <c r="E126" i="1"/>
  <c r="A127" i="1"/>
  <c r="F126" i="1"/>
  <c r="A128" i="1" l="1"/>
  <c r="E127" i="1"/>
  <c r="F127" i="1"/>
  <c r="D70" i="1"/>
  <c r="B71" i="1" s="1"/>
  <c r="G70" i="1"/>
  <c r="H70" i="1" s="1"/>
  <c r="I70" i="1" l="1"/>
  <c r="K70" i="1" s="1"/>
  <c r="J70" i="1"/>
  <c r="L70" i="1" s="1"/>
  <c r="C71" i="1"/>
  <c r="A129" i="1"/>
  <c r="E128" i="1"/>
  <c r="F128" i="1"/>
  <c r="E129" i="1" l="1"/>
  <c r="A130" i="1"/>
  <c r="F129" i="1"/>
  <c r="D71" i="1"/>
  <c r="B72" i="1" s="1"/>
  <c r="G71" i="1"/>
  <c r="H71" i="1" s="1"/>
  <c r="I71" i="1" l="1"/>
  <c r="K71" i="1" s="1"/>
  <c r="J71" i="1"/>
  <c r="L71" i="1" s="1"/>
  <c r="C72" i="1"/>
  <c r="A131" i="1"/>
  <c r="E130" i="1"/>
  <c r="F130" i="1"/>
  <c r="A132" i="1" l="1"/>
  <c r="E131" i="1"/>
  <c r="F131" i="1"/>
  <c r="D72" i="1"/>
  <c r="B73" i="1" s="1"/>
  <c r="G72" i="1"/>
  <c r="H72" i="1" s="1"/>
  <c r="I72" i="1" l="1"/>
  <c r="K72" i="1" s="1"/>
  <c r="J72" i="1"/>
  <c r="L72" i="1" s="1"/>
  <c r="C73" i="1"/>
  <c r="E132" i="1"/>
  <c r="A133" i="1"/>
  <c r="F132" i="1"/>
  <c r="A134" i="1" l="1"/>
  <c r="E133" i="1"/>
  <c r="F133" i="1"/>
  <c r="D73" i="1"/>
  <c r="B74" i="1" s="1"/>
  <c r="G73" i="1"/>
  <c r="H73" i="1" s="1"/>
  <c r="I73" i="1" l="1"/>
  <c r="K73" i="1" s="1"/>
  <c r="J73" i="1"/>
  <c r="L73" i="1" s="1"/>
  <c r="C74" i="1"/>
  <c r="A135" i="1"/>
  <c r="E134" i="1"/>
  <c r="F134" i="1"/>
  <c r="E135" i="1" l="1"/>
  <c r="A136" i="1"/>
  <c r="F135" i="1"/>
  <c r="D74" i="1"/>
  <c r="B75" i="1" s="1"/>
  <c r="G74" i="1"/>
  <c r="H74" i="1" s="1"/>
  <c r="I74" i="1" l="1"/>
  <c r="K74" i="1" s="1"/>
  <c r="J74" i="1"/>
  <c r="L74" i="1" s="1"/>
  <c r="C75" i="1"/>
  <c r="A137" i="1"/>
  <c r="E136" i="1"/>
  <c r="F136" i="1"/>
  <c r="A138" i="1" l="1"/>
  <c r="E137" i="1"/>
  <c r="F137" i="1"/>
  <c r="D75" i="1"/>
  <c r="B76" i="1" s="1"/>
  <c r="G75" i="1"/>
  <c r="H75" i="1" s="1"/>
  <c r="I75" i="1" l="1"/>
  <c r="K75" i="1" s="1"/>
  <c r="J75" i="1"/>
  <c r="L75" i="1" s="1"/>
  <c r="C76" i="1"/>
  <c r="E138" i="1"/>
  <c r="A139" i="1"/>
  <c r="F138" i="1"/>
  <c r="A140" i="1" l="1"/>
  <c r="E139" i="1"/>
  <c r="F139" i="1"/>
  <c r="D76" i="1"/>
  <c r="B77" i="1" s="1"/>
  <c r="G76" i="1"/>
  <c r="H76" i="1" s="1"/>
  <c r="I76" i="1" l="1"/>
  <c r="K76" i="1" s="1"/>
  <c r="J76" i="1"/>
  <c r="L76" i="1" s="1"/>
  <c r="C77" i="1"/>
  <c r="A141" i="1"/>
  <c r="E140" i="1"/>
  <c r="F140" i="1"/>
  <c r="E141" i="1" l="1"/>
  <c r="A142" i="1"/>
  <c r="F141" i="1"/>
  <c r="D77" i="1"/>
  <c r="B78" i="1" s="1"/>
  <c r="G77" i="1"/>
  <c r="H77" i="1" s="1"/>
  <c r="I77" i="1" l="1"/>
  <c r="K77" i="1" s="1"/>
  <c r="J77" i="1"/>
  <c r="L77" i="1" s="1"/>
  <c r="C78" i="1"/>
  <c r="A143" i="1"/>
  <c r="E142" i="1"/>
  <c r="F142" i="1"/>
  <c r="A144" i="1" l="1"/>
  <c r="E143" i="1"/>
  <c r="F143" i="1"/>
  <c r="D78" i="1"/>
  <c r="B79" i="1" s="1"/>
  <c r="G78" i="1"/>
  <c r="H78" i="1" s="1"/>
  <c r="I78" i="1" l="1"/>
  <c r="K78" i="1" s="1"/>
  <c r="J78" i="1"/>
  <c r="L78" i="1" s="1"/>
  <c r="C79" i="1"/>
  <c r="E144" i="1"/>
  <c r="A145" i="1"/>
  <c r="F144" i="1"/>
  <c r="A146" i="1" l="1"/>
  <c r="E145" i="1"/>
  <c r="F145" i="1"/>
  <c r="D79" i="1"/>
  <c r="B80" i="1" s="1"/>
  <c r="G79" i="1"/>
  <c r="H79" i="1" s="1"/>
  <c r="I79" i="1" l="1"/>
  <c r="K79" i="1" s="1"/>
  <c r="J79" i="1"/>
  <c r="L79" i="1" s="1"/>
  <c r="C80" i="1"/>
  <c r="E146" i="1"/>
  <c r="A147" i="1"/>
  <c r="F146" i="1"/>
  <c r="A148" i="1" l="1"/>
  <c r="E147" i="1"/>
  <c r="F147" i="1"/>
  <c r="D80" i="1"/>
  <c r="B81" i="1" s="1"/>
  <c r="G80" i="1"/>
  <c r="H80" i="1" s="1"/>
  <c r="I80" i="1" l="1"/>
  <c r="K80" i="1" s="1"/>
  <c r="J80" i="1"/>
  <c r="L80" i="1" s="1"/>
  <c r="C81" i="1"/>
  <c r="A149" i="1"/>
  <c r="E148" i="1"/>
  <c r="F148" i="1"/>
  <c r="A150" i="1" l="1"/>
  <c r="E149" i="1"/>
  <c r="F149" i="1"/>
  <c r="D81" i="1"/>
  <c r="B82" i="1" s="1"/>
  <c r="G81" i="1"/>
  <c r="H81" i="1" s="1"/>
  <c r="I81" i="1" l="1"/>
  <c r="K81" i="1" s="1"/>
  <c r="J81" i="1"/>
  <c r="L81" i="1" s="1"/>
  <c r="C82" i="1"/>
  <c r="A151" i="1"/>
  <c r="E150" i="1"/>
  <c r="F150" i="1"/>
  <c r="A152" i="1" l="1"/>
  <c r="E151" i="1"/>
  <c r="F151" i="1"/>
  <c r="D82" i="1"/>
  <c r="B83" i="1" s="1"/>
  <c r="G82" i="1"/>
  <c r="H82" i="1" s="1"/>
  <c r="I82" i="1" l="1"/>
  <c r="K82" i="1" s="1"/>
  <c r="J82" i="1"/>
  <c r="L82" i="1" s="1"/>
  <c r="C83" i="1"/>
  <c r="A153" i="1"/>
  <c r="E152" i="1"/>
  <c r="F152" i="1"/>
  <c r="A154" i="1" l="1"/>
  <c r="E153" i="1"/>
  <c r="F153" i="1"/>
  <c r="D83" i="1"/>
  <c r="B84" i="1" s="1"/>
  <c r="G83" i="1"/>
  <c r="H83" i="1" s="1"/>
  <c r="I83" i="1" l="1"/>
  <c r="K83" i="1" s="1"/>
  <c r="J83" i="1"/>
  <c r="L83" i="1" s="1"/>
  <c r="C84" i="1"/>
  <c r="A155" i="1"/>
  <c r="E154" i="1"/>
  <c r="F154" i="1"/>
  <c r="A156" i="1" l="1"/>
  <c r="E155" i="1"/>
  <c r="F155" i="1"/>
  <c r="D84" i="1"/>
  <c r="B85" i="1" s="1"/>
  <c r="G84" i="1"/>
  <c r="H84" i="1" s="1"/>
  <c r="I84" i="1" l="1"/>
  <c r="K84" i="1" s="1"/>
  <c r="J84" i="1"/>
  <c r="L84" i="1" s="1"/>
  <c r="C85" i="1"/>
  <c r="A157" i="1"/>
  <c r="E156" i="1"/>
  <c r="F156" i="1"/>
  <c r="A158" i="1" l="1"/>
  <c r="E157" i="1"/>
  <c r="F157" i="1"/>
  <c r="D85" i="1"/>
  <c r="B86" i="1" s="1"/>
  <c r="G85" i="1"/>
  <c r="H85" i="1" s="1"/>
  <c r="I85" i="1" l="1"/>
  <c r="K85" i="1" s="1"/>
  <c r="J85" i="1"/>
  <c r="L85" i="1" s="1"/>
  <c r="C86" i="1"/>
  <c r="A159" i="1"/>
  <c r="E158" i="1"/>
  <c r="F158" i="1"/>
  <c r="A160" i="1" l="1"/>
  <c r="E159" i="1"/>
  <c r="F159" i="1"/>
  <c r="D86" i="1"/>
  <c r="B87" i="1" s="1"/>
  <c r="G86" i="1"/>
  <c r="H86" i="1" s="1"/>
  <c r="I86" i="1" l="1"/>
  <c r="K86" i="1" s="1"/>
  <c r="J86" i="1"/>
  <c r="L86" i="1" s="1"/>
  <c r="C87" i="1"/>
  <c r="A161" i="1"/>
  <c r="E160" i="1"/>
  <c r="F160" i="1"/>
  <c r="A162" i="1" l="1"/>
  <c r="E161" i="1"/>
  <c r="F161" i="1"/>
  <c r="D87" i="1"/>
  <c r="B88" i="1" s="1"/>
  <c r="G87" i="1"/>
  <c r="H87" i="1" s="1"/>
  <c r="I87" i="1" l="1"/>
  <c r="K87" i="1" s="1"/>
  <c r="J87" i="1"/>
  <c r="L87" i="1" s="1"/>
  <c r="C88" i="1"/>
  <c r="A163" i="1"/>
  <c r="E162" i="1"/>
  <c r="F162" i="1"/>
  <c r="A164" i="1" l="1"/>
  <c r="E163" i="1"/>
  <c r="F163" i="1"/>
  <c r="D88" i="1"/>
  <c r="B89" i="1" s="1"/>
  <c r="G88" i="1"/>
  <c r="H88" i="1" s="1"/>
  <c r="I88" i="1" l="1"/>
  <c r="K88" i="1" s="1"/>
  <c r="J88" i="1"/>
  <c r="L88" i="1" s="1"/>
  <c r="C89" i="1"/>
  <c r="A165" i="1"/>
  <c r="E164" i="1"/>
  <c r="F164" i="1"/>
  <c r="A166" i="1" l="1"/>
  <c r="E165" i="1"/>
  <c r="F165" i="1"/>
  <c r="D89" i="1"/>
  <c r="B90" i="1" s="1"/>
  <c r="G89" i="1"/>
  <c r="H89" i="1" s="1"/>
  <c r="I89" i="1" l="1"/>
  <c r="K89" i="1" s="1"/>
  <c r="J89" i="1"/>
  <c r="L89" i="1" s="1"/>
  <c r="C90" i="1"/>
  <c r="A167" i="1"/>
  <c r="E166" i="1"/>
  <c r="F166" i="1"/>
  <c r="A168" i="1" l="1"/>
  <c r="E167" i="1"/>
  <c r="F167" i="1"/>
  <c r="D90" i="1"/>
  <c r="B91" i="1" s="1"/>
  <c r="G90" i="1"/>
  <c r="H90" i="1" s="1"/>
  <c r="I90" i="1" l="1"/>
  <c r="K90" i="1" s="1"/>
  <c r="J90" i="1"/>
  <c r="L90" i="1" s="1"/>
  <c r="C91" i="1"/>
  <c r="A169" i="1"/>
  <c r="E168" i="1"/>
  <c r="F168" i="1"/>
  <c r="A170" i="1" l="1"/>
  <c r="E169" i="1"/>
  <c r="F169" i="1"/>
  <c r="D91" i="1"/>
  <c r="B92" i="1" s="1"/>
  <c r="G91" i="1"/>
  <c r="H91" i="1" s="1"/>
  <c r="I91" i="1" l="1"/>
  <c r="K91" i="1" s="1"/>
  <c r="J91" i="1"/>
  <c r="L91" i="1" s="1"/>
  <c r="C92" i="1"/>
  <c r="A171" i="1"/>
  <c r="E170" i="1"/>
  <c r="F170" i="1"/>
  <c r="A172" i="1" l="1"/>
  <c r="E171" i="1"/>
  <c r="F171" i="1"/>
  <c r="D92" i="1"/>
  <c r="B93" i="1" s="1"/>
  <c r="G92" i="1"/>
  <c r="H92" i="1" s="1"/>
  <c r="I92" i="1" l="1"/>
  <c r="K92" i="1" s="1"/>
  <c r="J92" i="1"/>
  <c r="L92" i="1" s="1"/>
  <c r="C93" i="1"/>
  <c r="A173" i="1"/>
  <c r="E172" i="1"/>
  <c r="F172" i="1"/>
  <c r="A174" i="1" l="1"/>
  <c r="E173" i="1"/>
  <c r="F173" i="1"/>
  <c r="D93" i="1"/>
  <c r="B94" i="1" s="1"/>
  <c r="G93" i="1"/>
  <c r="H93" i="1" s="1"/>
  <c r="I93" i="1" l="1"/>
  <c r="K93" i="1" s="1"/>
  <c r="J93" i="1"/>
  <c r="L93" i="1" s="1"/>
  <c r="C94" i="1"/>
  <c r="A175" i="1"/>
  <c r="E174" i="1"/>
  <c r="F174" i="1"/>
  <c r="A176" i="1" l="1"/>
  <c r="E175" i="1"/>
  <c r="F175" i="1"/>
  <c r="D94" i="1"/>
  <c r="B95" i="1" s="1"/>
  <c r="G94" i="1"/>
  <c r="H94" i="1" s="1"/>
  <c r="I94" i="1" l="1"/>
  <c r="K94" i="1" s="1"/>
  <c r="J94" i="1"/>
  <c r="L94" i="1" s="1"/>
  <c r="C95" i="1"/>
  <c r="A177" i="1"/>
  <c r="E176" i="1"/>
  <c r="F176" i="1"/>
  <c r="A178" i="1" l="1"/>
  <c r="E177" i="1"/>
  <c r="F177" i="1"/>
  <c r="D95" i="1"/>
  <c r="B96" i="1" s="1"/>
  <c r="G95" i="1"/>
  <c r="H95" i="1" s="1"/>
  <c r="I95" i="1" l="1"/>
  <c r="K95" i="1" s="1"/>
  <c r="J95" i="1"/>
  <c r="L95" i="1" s="1"/>
  <c r="C96" i="1"/>
  <c r="A179" i="1"/>
  <c r="E178" i="1"/>
  <c r="F178" i="1"/>
  <c r="A180" i="1" l="1"/>
  <c r="E179" i="1"/>
  <c r="F179" i="1"/>
  <c r="D96" i="1"/>
  <c r="B97" i="1" s="1"/>
  <c r="G96" i="1"/>
  <c r="H96" i="1" s="1"/>
  <c r="I96" i="1" l="1"/>
  <c r="K96" i="1" s="1"/>
  <c r="J96" i="1"/>
  <c r="L96" i="1" s="1"/>
  <c r="C97" i="1"/>
  <c r="A181" i="1"/>
  <c r="E180" i="1"/>
  <c r="F180" i="1"/>
  <c r="I97" i="1" l="1"/>
  <c r="K97" i="1" s="1"/>
  <c r="E181" i="1"/>
  <c r="A182" i="1"/>
  <c r="F181" i="1"/>
  <c r="D97" i="1"/>
  <c r="B98" i="1" s="1"/>
  <c r="G97" i="1"/>
  <c r="H97" i="1" s="1"/>
  <c r="J97" i="1" l="1"/>
  <c r="L97" i="1" s="1"/>
  <c r="C98" i="1"/>
  <c r="E182" i="1"/>
  <c r="A183" i="1"/>
  <c r="F182" i="1"/>
  <c r="A184" i="1" l="1"/>
  <c r="E183" i="1"/>
  <c r="F183" i="1"/>
  <c r="D98" i="1"/>
  <c r="B99" i="1" s="1"/>
  <c r="G98" i="1"/>
  <c r="H98" i="1" s="1"/>
  <c r="I98" i="1" l="1"/>
  <c r="K98" i="1" s="1"/>
  <c r="J98" i="1"/>
  <c r="L98" i="1" s="1"/>
  <c r="C99" i="1"/>
  <c r="E184" i="1"/>
  <c r="A185" i="1"/>
  <c r="F184" i="1"/>
  <c r="I99" i="1" l="1"/>
  <c r="K99" i="1" s="1"/>
  <c r="E185" i="1"/>
  <c r="A186" i="1"/>
  <c r="F185" i="1"/>
  <c r="D99" i="1"/>
  <c r="B100" i="1" s="1"/>
  <c r="G99" i="1"/>
  <c r="H99" i="1" s="1"/>
  <c r="J99" i="1" l="1"/>
  <c r="L99" i="1" s="1"/>
  <c r="C100" i="1"/>
  <c r="A187" i="1"/>
  <c r="E186" i="1"/>
  <c r="F186" i="1"/>
  <c r="I100" i="1" l="1"/>
  <c r="K100" i="1" s="1"/>
  <c r="E187" i="1"/>
  <c r="A188" i="1"/>
  <c r="F187" i="1"/>
  <c r="D100" i="1"/>
  <c r="B101" i="1" s="1"/>
  <c r="G100" i="1"/>
  <c r="H100" i="1" s="1"/>
  <c r="J100" i="1" l="1"/>
  <c r="L100" i="1" s="1"/>
  <c r="C101" i="1"/>
  <c r="A189" i="1"/>
  <c r="E188" i="1"/>
  <c r="F188" i="1"/>
  <c r="I101" i="1" l="1"/>
  <c r="K101" i="1" s="1"/>
  <c r="A190" i="1"/>
  <c r="E189" i="1"/>
  <c r="F189" i="1"/>
  <c r="D101" i="1"/>
  <c r="B102" i="1" s="1"/>
  <c r="G101" i="1"/>
  <c r="H101" i="1" s="1"/>
  <c r="J101" i="1" l="1"/>
  <c r="L101" i="1" s="1"/>
  <c r="C102" i="1"/>
  <c r="A191" i="1"/>
  <c r="E190" i="1"/>
  <c r="F190" i="1"/>
  <c r="I102" i="1" l="1"/>
  <c r="K102" i="1" s="1"/>
  <c r="A192" i="1"/>
  <c r="E191" i="1"/>
  <c r="F191" i="1"/>
  <c r="D102" i="1"/>
  <c r="B103" i="1" s="1"/>
  <c r="G102" i="1"/>
  <c r="H102" i="1" s="1"/>
  <c r="J102" i="1" l="1"/>
  <c r="L102" i="1" s="1"/>
  <c r="C103" i="1"/>
  <c r="A193" i="1"/>
  <c r="E192" i="1"/>
  <c r="F192" i="1"/>
  <c r="E193" i="1" l="1"/>
  <c r="A194" i="1"/>
  <c r="F193" i="1"/>
  <c r="D103" i="1"/>
  <c r="B104" i="1" s="1"/>
  <c r="G103" i="1"/>
  <c r="H103" i="1" s="1"/>
  <c r="I103" i="1" l="1"/>
  <c r="K103" i="1" s="1"/>
  <c r="J103" i="1"/>
  <c r="L103" i="1" s="1"/>
  <c r="C104" i="1"/>
  <c r="A195" i="1"/>
  <c r="E194" i="1"/>
  <c r="F194" i="1"/>
  <c r="I104" i="1" l="1"/>
  <c r="K104" i="1" s="1"/>
  <c r="A196" i="1"/>
  <c r="E195" i="1"/>
  <c r="F195" i="1"/>
  <c r="D104" i="1"/>
  <c r="B105" i="1" s="1"/>
  <c r="G104" i="1"/>
  <c r="H104" i="1" s="1"/>
  <c r="J104" i="1" l="1"/>
  <c r="L104" i="1" s="1"/>
  <c r="C105" i="1"/>
  <c r="A197" i="1"/>
  <c r="E196" i="1"/>
  <c r="F196" i="1"/>
  <c r="I105" i="1" l="1"/>
  <c r="K105" i="1" s="1"/>
  <c r="A198" i="1"/>
  <c r="E197" i="1"/>
  <c r="F197" i="1"/>
  <c r="D105" i="1"/>
  <c r="B106" i="1" s="1"/>
  <c r="G105" i="1"/>
  <c r="H105" i="1" s="1"/>
  <c r="J105" i="1" l="1"/>
  <c r="L105" i="1" s="1"/>
  <c r="C106" i="1"/>
  <c r="A199" i="1"/>
  <c r="E198" i="1"/>
  <c r="F198" i="1"/>
  <c r="A200" i="1" l="1"/>
  <c r="E199" i="1"/>
  <c r="F199" i="1"/>
  <c r="D106" i="1"/>
  <c r="B107" i="1" s="1"/>
  <c r="G106" i="1"/>
  <c r="H106" i="1" s="1"/>
  <c r="I106" i="1" l="1"/>
  <c r="K106" i="1" s="1"/>
  <c r="J106" i="1"/>
  <c r="L106" i="1" s="1"/>
  <c r="C107" i="1"/>
  <c r="A201" i="1"/>
  <c r="E200" i="1"/>
  <c r="F200" i="1"/>
  <c r="I107" i="1" l="1"/>
  <c r="K107" i="1" s="1"/>
  <c r="A202" i="1"/>
  <c r="E201" i="1"/>
  <c r="F201" i="1"/>
  <c r="D107" i="1"/>
  <c r="B108" i="1" s="1"/>
  <c r="G107" i="1"/>
  <c r="H107" i="1" s="1"/>
  <c r="J107" i="1" l="1"/>
  <c r="L107" i="1" s="1"/>
  <c r="C108" i="1"/>
  <c r="A203" i="1"/>
  <c r="E202" i="1"/>
  <c r="F202" i="1"/>
  <c r="I108" i="1" l="1"/>
  <c r="K108" i="1" s="1"/>
  <c r="A204" i="1"/>
  <c r="E203" i="1"/>
  <c r="F203" i="1"/>
  <c r="D108" i="1"/>
  <c r="B109" i="1" s="1"/>
  <c r="G108" i="1"/>
  <c r="H108" i="1" s="1"/>
  <c r="J108" i="1" l="1"/>
  <c r="L108" i="1" s="1"/>
  <c r="C109" i="1"/>
  <c r="E204" i="1"/>
  <c r="A205" i="1"/>
  <c r="F204" i="1"/>
  <c r="I109" i="1" l="1"/>
  <c r="K109" i="1" s="1"/>
  <c r="A206" i="1"/>
  <c r="E205" i="1"/>
  <c r="F205" i="1"/>
  <c r="D109" i="1"/>
  <c r="B110" i="1" s="1"/>
  <c r="G109" i="1"/>
  <c r="H109" i="1" s="1"/>
  <c r="J109" i="1" l="1"/>
  <c r="L109" i="1" s="1"/>
  <c r="C110" i="1"/>
  <c r="A207" i="1"/>
  <c r="E206" i="1"/>
  <c r="F206" i="1"/>
  <c r="A208" i="1" l="1"/>
  <c r="E207" i="1"/>
  <c r="F207" i="1"/>
  <c r="D110" i="1"/>
  <c r="B111" i="1" s="1"/>
  <c r="G110" i="1"/>
  <c r="H110" i="1" s="1"/>
  <c r="I110" i="1" l="1"/>
  <c r="K110" i="1" s="1"/>
  <c r="J110" i="1"/>
  <c r="L110" i="1" s="1"/>
  <c r="C111" i="1"/>
  <c r="A209" i="1"/>
  <c r="E208" i="1"/>
  <c r="F208" i="1"/>
  <c r="A210" i="1" l="1"/>
  <c r="E209" i="1"/>
  <c r="F209" i="1"/>
  <c r="D111" i="1"/>
  <c r="B112" i="1" s="1"/>
  <c r="G111" i="1"/>
  <c r="H111" i="1" s="1"/>
  <c r="I111" i="1" l="1"/>
  <c r="K111" i="1" s="1"/>
  <c r="J111" i="1"/>
  <c r="L111" i="1" s="1"/>
  <c r="C112" i="1"/>
  <c r="E210" i="1"/>
  <c r="A211" i="1"/>
  <c r="F210" i="1"/>
  <c r="I112" i="1" l="1"/>
  <c r="K112" i="1" s="1"/>
  <c r="A212" i="1"/>
  <c r="E211" i="1"/>
  <c r="F211" i="1"/>
  <c r="D112" i="1"/>
  <c r="B113" i="1" s="1"/>
  <c r="G112" i="1"/>
  <c r="H112" i="1" s="1"/>
  <c r="J112" i="1" l="1"/>
  <c r="L112" i="1" s="1"/>
  <c r="C113" i="1"/>
  <c r="A213" i="1"/>
  <c r="E212" i="1"/>
  <c r="F212" i="1"/>
  <c r="E213" i="1" l="1"/>
  <c r="A214" i="1"/>
  <c r="F213" i="1"/>
  <c r="D113" i="1"/>
  <c r="B114" i="1" s="1"/>
  <c r="G113" i="1"/>
  <c r="H113" i="1" s="1"/>
  <c r="I113" i="1" l="1"/>
  <c r="K113" i="1" s="1"/>
  <c r="J113" i="1"/>
  <c r="L113" i="1" s="1"/>
  <c r="C114" i="1"/>
  <c r="A215" i="1"/>
  <c r="E214" i="1"/>
  <c r="F214" i="1"/>
  <c r="A216" i="1" l="1"/>
  <c r="E215" i="1"/>
  <c r="F215" i="1"/>
  <c r="D114" i="1"/>
  <c r="B115" i="1" s="1"/>
  <c r="G114" i="1"/>
  <c r="H114" i="1" s="1"/>
  <c r="I114" i="1" l="1"/>
  <c r="K114" i="1" s="1"/>
  <c r="J114" i="1"/>
  <c r="L114" i="1" s="1"/>
  <c r="C115" i="1"/>
  <c r="A217" i="1"/>
  <c r="E216" i="1"/>
  <c r="F216" i="1"/>
  <c r="A218" i="1" l="1"/>
  <c r="E217" i="1"/>
  <c r="F217" i="1"/>
  <c r="D115" i="1"/>
  <c r="B116" i="1" s="1"/>
  <c r="G115" i="1"/>
  <c r="H115" i="1" s="1"/>
  <c r="I115" i="1" l="1"/>
  <c r="K115" i="1" s="1"/>
  <c r="J115" i="1"/>
  <c r="L115" i="1" s="1"/>
  <c r="C116" i="1"/>
  <c r="A219" i="1"/>
  <c r="E218" i="1"/>
  <c r="F218" i="1"/>
  <c r="E219" i="1" l="1"/>
  <c r="A220" i="1"/>
  <c r="F219" i="1"/>
  <c r="D116" i="1"/>
  <c r="B117" i="1" s="1"/>
  <c r="G116" i="1"/>
  <c r="H116" i="1" s="1"/>
  <c r="I116" i="1" l="1"/>
  <c r="K116" i="1" s="1"/>
  <c r="J116" i="1"/>
  <c r="L116" i="1" s="1"/>
  <c r="C117" i="1"/>
  <c r="A221" i="1"/>
  <c r="E220" i="1"/>
  <c r="F220" i="1"/>
  <c r="A222" i="1" l="1"/>
  <c r="E221" i="1"/>
  <c r="F221" i="1"/>
  <c r="D117" i="1"/>
  <c r="B118" i="1" s="1"/>
  <c r="G117" i="1"/>
  <c r="H117" i="1" s="1"/>
  <c r="I117" i="1" l="1"/>
  <c r="K117" i="1" s="1"/>
  <c r="J117" i="1"/>
  <c r="L117" i="1" s="1"/>
  <c r="C118" i="1"/>
  <c r="E222" i="1"/>
  <c r="A223" i="1"/>
  <c r="F222" i="1"/>
  <c r="A224" i="1" l="1"/>
  <c r="E223" i="1"/>
  <c r="F223" i="1"/>
  <c r="D118" i="1"/>
  <c r="B119" i="1" s="1"/>
  <c r="G118" i="1"/>
  <c r="H118" i="1" s="1"/>
  <c r="I118" i="1" l="1"/>
  <c r="K118" i="1" s="1"/>
  <c r="J118" i="1"/>
  <c r="L118" i="1" s="1"/>
  <c r="C119" i="1"/>
  <c r="A225" i="1"/>
  <c r="E224" i="1"/>
  <c r="F224" i="1"/>
  <c r="A226" i="1" l="1"/>
  <c r="E225" i="1"/>
  <c r="F225" i="1"/>
  <c r="D119" i="1"/>
  <c r="B120" i="1" s="1"/>
  <c r="G119" i="1"/>
  <c r="H119" i="1" s="1"/>
  <c r="I119" i="1" l="1"/>
  <c r="K119" i="1" s="1"/>
  <c r="J119" i="1"/>
  <c r="L119" i="1" s="1"/>
  <c r="C120" i="1"/>
  <c r="A227" i="1"/>
  <c r="E226" i="1"/>
  <c r="F226" i="1"/>
  <c r="A228" i="1" l="1"/>
  <c r="E227" i="1"/>
  <c r="F227" i="1"/>
  <c r="D120" i="1"/>
  <c r="B121" i="1" s="1"/>
  <c r="G120" i="1"/>
  <c r="H120" i="1" s="1"/>
  <c r="I120" i="1" l="1"/>
  <c r="K120" i="1" s="1"/>
  <c r="J120" i="1"/>
  <c r="L120" i="1" s="1"/>
  <c r="C121" i="1"/>
  <c r="A229" i="1"/>
  <c r="E228" i="1"/>
  <c r="F228" i="1"/>
  <c r="A230" i="1" l="1"/>
  <c r="E229" i="1"/>
  <c r="F229" i="1"/>
  <c r="D121" i="1"/>
  <c r="B122" i="1" s="1"/>
  <c r="G121" i="1"/>
  <c r="H121" i="1" s="1"/>
  <c r="I121" i="1" l="1"/>
  <c r="K121" i="1" s="1"/>
  <c r="J121" i="1"/>
  <c r="L121" i="1" s="1"/>
  <c r="C122" i="1"/>
  <c r="A231" i="1"/>
  <c r="E230" i="1"/>
  <c r="F230" i="1"/>
  <c r="A232" i="1" l="1"/>
  <c r="E231" i="1"/>
  <c r="F231" i="1"/>
  <c r="D122" i="1"/>
  <c r="B123" i="1" s="1"/>
  <c r="G122" i="1"/>
  <c r="H122" i="1" s="1"/>
  <c r="I122" i="1" l="1"/>
  <c r="K122" i="1" s="1"/>
  <c r="J122" i="1"/>
  <c r="L122" i="1" s="1"/>
  <c r="C123" i="1"/>
  <c r="A233" i="1"/>
  <c r="E232" i="1"/>
  <c r="F232" i="1"/>
  <c r="A234" i="1" l="1"/>
  <c r="E233" i="1"/>
  <c r="F233" i="1"/>
  <c r="D123" i="1"/>
  <c r="B124" i="1" s="1"/>
  <c r="G123" i="1"/>
  <c r="H123" i="1" s="1"/>
  <c r="I123" i="1" l="1"/>
  <c r="K123" i="1" s="1"/>
  <c r="J123" i="1"/>
  <c r="L123" i="1" s="1"/>
  <c r="C124" i="1"/>
  <c r="A235" i="1"/>
  <c r="E234" i="1"/>
  <c r="F234" i="1"/>
  <c r="A236" i="1" l="1"/>
  <c r="E235" i="1"/>
  <c r="F235" i="1"/>
  <c r="D124" i="1"/>
  <c r="B125" i="1" s="1"/>
  <c r="G124" i="1"/>
  <c r="H124" i="1" s="1"/>
  <c r="I124" i="1" l="1"/>
  <c r="K124" i="1" s="1"/>
  <c r="J124" i="1"/>
  <c r="L124" i="1" s="1"/>
  <c r="C125" i="1"/>
  <c r="A237" i="1"/>
  <c r="E236" i="1"/>
  <c r="F236" i="1"/>
  <c r="A238" i="1" l="1"/>
  <c r="E237" i="1"/>
  <c r="F237" i="1"/>
  <c r="D125" i="1"/>
  <c r="B126" i="1" s="1"/>
  <c r="G125" i="1"/>
  <c r="H125" i="1" s="1"/>
  <c r="I125" i="1" l="1"/>
  <c r="K125" i="1" s="1"/>
  <c r="J125" i="1"/>
  <c r="L125" i="1" s="1"/>
  <c r="C126" i="1"/>
  <c r="A239" i="1"/>
  <c r="E238" i="1"/>
  <c r="F238" i="1"/>
  <c r="A240" i="1" l="1"/>
  <c r="E239" i="1"/>
  <c r="F239" i="1"/>
  <c r="D126" i="1"/>
  <c r="B127" i="1" s="1"/>
  <c r="G126" i="1"/>
  <c r="H126" i="1" s="1"/>
  <c r="I126" i="1" l="1"/>
  <c r="K126" i="1" s="1"/>
  <c r="J126" i="1"/>
  <c r="L126" i="1" s="1"/>
  <c r="C127" i="1"/>
  <c r="A241" i="1"/>
  <c r="E240" i="1"/>
  <c r="F240" i="1"/>
  <c r="A242" i="1" l="1"/>
  <c r="E241" i="1"/>
  <c r="F241" i="1"/>
  <c r="D127" i="1"/>
  <c r="B128" i="1" s="1"/>
  <c r="G127" i="1"/>
  <c r="H127" i="1" s="1"/>
  <c r="I127" i="1" l="1"/>
  <c r="K127" i="1" s="1"/>
  <c r="J127" i="1"/>
  <c r="L127" i="1" s="1"/>
  <c r="C128" i="1"/>
  <c r="A243" i="1"/>
  <c r="E242" i="1"/>
  <c r="F242" i="1"/>
  <c r="A244" i="1" l="1"/>
  <c r="E243" i="1"/>
  <c r="F243" i="1"/>
  <c r="D128" i="1"/>
  <c r="B129" i="1" s="1"/>
  <c r="G128" i="1"/>
  <c r="H128" i="1" s="1"/>
  <c r="I128" i="1" l="1"/>
  <c r="K128" i="1" s="1"/>
  <c r="J128" i="1"/>
  <c r="L128" i="1" s="1"/>
  <c r="C129" i="1"/>
  <c r="A245" i="1"/>
  <c r="E244" i="1"/>
  <c r="F244" i="1"/>
  <c r="A246" i="1" l="1"/>
  <c r="E245" i="1"/>
  <c r="F245" i="1"/>
  <c r="D129" i="1"/>
  <c r="B130" i="1" s="1"/>
  <c r="G129" i="1"/>
  <c r="H129" i="1" s="1"/>
  <c r="I129" i="1" l="1"/>
  <c r="K129" i="1" s="1"/>
  <c r="J129" i="1"/>
  <c r="L129" i="1" s="1"/>
  <c r="C130" i="1"/>
  <c r="A247" i="1"/>
  <c r="E246" i="1"/>
  <c r="F246" i="1"/>
  <c r="A248" i="1" l="1"/>
  <c r="E247" i="1"/>
  <c r="F247" i="1"/>
  <c r="D130" i="1"/>
  <c r="B131" i="1" s="1"/>
  <c r="G130" i="1"/>
  <c r="H130" i="1" s="1"/>
  <c r="I130" i="1" l="1"/>
  <c r="K130" i="1" s="1"/>
  <c r="J130" i="1"/>
  <c r="L130" i="1" s="1"/>
  <c r="C131" i="1"/>
  <c r="A249" i="1"/>
  <c r="E248" i="1"/>
  <c r="F248" i="1"/>
  <c r="A250" i="1" l="1"/>
  <c r="E249" i="1"/>
  <c r="F249" i="1"/>
  <c r="D131" i="1"/>
  <c r="B132" i="1" s="1"/>
  <c r="G131" i="1"/>
  <c r="H131" i="1" s="1"/>
  <c r="I131" i="1" l="1"/>
  <c r="K131" i="1" s="1"/>
  <c r="J131" i="1"/>
  <c r="L131" i="1" s="1"/>
  <c r="C132" i="1"/>
  <c r="A251" i="1"/>
  <c r="E250" i="1"/>
  <c r="F250" i="1"/>
  <c r="A252" i="1" l="1"/>
  <c r="E251" i="1"/>
  <c r="F251" i="1"/>
  <c r="D132" i="1"/>
  <c r="B133" i="1" s="1"/>
  <c r="G132" i="1"/>
  <c r="H132" i="1" s="1"/>
  <c r="I132" i="1" l="1"/>
  <c r="K132" i="1" s="1"/>
  <c r="J132" i="1"/>
  <c r="L132" i="1" s="1"/>
  <c r="C133" i="1"/>
  <c r="A253" i="1"/>
  <c r="E252" i="1"/>
  <c r="F252" i="1"/>
  <c r="A254" i="1" l="1"/>
  <c r="E253" i="1"/>
  <c r="F253" i="1"/>
  <c r="D133" i="1"/>
  <c r="B134" i="1" s="1"/>
  <c r="G133" i="1"/>
  <c r="H133" i="1" s="1"/>
  <c r="I133" i="1" l="1"/>
  <c r="K133" i="1" s="1"/>
  <c r="J133" i="1"/>
  <c r="L133" i="1" s="1"/>
  <c r="C134" i="1"/>
  <c r="A255" i="1"/>
  <c r="E254" i="1"/>
  <c r="F254" i="1"/>
  <c r="E255" i="1" l="1"/>
  <c r="F255" i="1"/>
  <c r="D134" i="1"/>
  <c r="B135" i="1" s="1"/>
  <c r="G134" i="1"/>
  <c r="H134" i="1" s="1"/>
  <c r="I134" i="1" l="1"/>
  <c r="K134" i="1" s="1"/>
  <c r="J134" i="1"/>
  <c r="L134" i="1" s="1"/>
  <c r="C135" i="1"/>
  <c r="D135" i="1" l="1"/>
  <c r="B136" i="1" s="1"/>
  <c r="G135" i="1"/>
  <c r="H135" i="1" s="1"/>
  <c r="I135" i="1" l="1"/>
  <c r="K135" i="1" s="1"/>
  <c r="J135" i="1"/>
  <c r="L135" i="1" s="1"/>
  <c r="C136" i="1"/>
  <c r="D136" i="1" l="1"/>
  <c r="B137" i="1" s="1"/>
  <c r="G136" i="1"/>
  <c r="H136" i="1" s="1"/>
  <c r="I136" i="1" l="1"/>
  <c r="K136" i="1" s="1"/>
  <c r="J136" i="1"/>
  <c r="L136" i="1" s="1"/>
  <c r="C137" i="1"/>
  <c r="D137" i="1" l="1"/>
  <c r="B138" i="1" s="1"/>
  <c r="G137" i="1"/>
  <c r="H137" i="1" s="1"/>
  <c r="I137" i="1" l="1"/>
  <c r="K137" i="1" s="1"/>
  <c r="J137" i="1"/>
  <c r="L137" i="1" s="1"/>
  <c r="C138" i="1"/>
  <c r="D138" i="1" l="1"/>
  <c r="B139" i="1" s="1"/>
  <c r="G138" i="1"/>
  <c r="H138" i="1" s="1"/>
  <c r="I138" i="1" l="1"/>
  <c r="K138" i="1" s="1"/>
  <c r="J138" i="1"/>
  <c r="L138" i="1" s="1"/>
  <c r="C139" i="1"/>
  <c r="D139" i="1" l="1"/>
  <c r="B140" i="1" s="1"/>
  <c r="G139" i="1"/>
  <c r="H139" i="1" s="1"/>
  <c r="I139" i="1" l="1"/>
  <c r="K139" i="1" s="1"/>
  <c r="J139" i="1"/>
  <c r="L139" i="1" s="1"/>
  <c r="C140" i="1"/>
  <c r="D140" i="1" l="1"/>
  <c r="B141" i="1" s="1"/>
  <c r="G140" i="1"/>
  <c r="H140" i="1" s="1"/>
  <c r="I140" i="1" l="1"/>
  <c r="K140" i="1" s="1"/>
  <c r="J140" i="1"/>
  <c r="L140" i="1" s="1"/>
  <c r="C141" i="1"/>
  <c r="D141" i="1" l="1"/>
  <c r="B142" i="1" s="1"/>
  <c r="G141" i="1"/>
  <c r="H141" i="1" s="1"/>
  <c r="I141" i="1" l="1"/>
  <c r="K141" i="1" s="1"/>
  <c r="J141" i="1"/>
  <c r="L141" i="1" s="1"/>
  <c r="C142" i="1"/>
  <c r="D142" i="1" l="1"/>
  <c r="B143" i="1" s="1"/>
  <c r="G142" i="1"/>
  <c r="H142" i="1" s="1"/>
  <c r="I142" i="1" l="1"/>
  <c r="K142" i="1" s="1"/>
  <c r="J142" i="1"/>
  <c r="L142" i="1" s="1"/>
  <c r="C143" i="1"/>
  <c r="D143" i="1" l="1"/>
  <c r="B144" i="1" s="1"/>
  <c r="G143" i="1"/>
  <c r="H143" i="1" s="1"/>
  <c r="I143" i="1" l="1"/>
  <c r="K143" i="1" s="1"/>
  <c r="J143" i="1"/>
  <c r="L143" i="1" s="1"/>
  <c r="C144" i="1"/>
  <c r="D144" i="1" l="1"/>
  <c r="B145" i="1" s="1"/>
  <c r="G144" i="1"/>
  <c r="H144" i="1" s="1"/>
  <c r="I144" i="1" l="1"/>
  <c r="K144" i="1" s="1"/>
  <c r="J144" i="1"/>
  <c r="L144" i="1" s="1"/>
  <c r="C145" i="1"/>
  <c r="D145" i="1" l="1"/>
  <c r="B146" i="1" s="1"/>
  <c r="G145" i="1"/>
  <c r="H145" i="1" s="1"/>
  <c r="I145" i="1" l="1"/>
  <c r="K145" i="1" s="1"/>
  <c r="J145" i="1"/>
  <c r="L145" i="1" s="1"/>
  <c r="C146" i="1"/>
  <c r="D146" i="1" l="1"/>
  <c r="B147" i="1" s="1"/>
  <c r="G146" i="1"/>
  <c r="H146" i="1" s="1"/>
  <c r="I146" i="1" l="1"/>
  <c r="K146" i="1" s="1"/>
  <c r="J146" i="1"/>
  <c r="L146" i="1" s="1"/>
  <c r="C147" i="1"/>
  <c r="D147" i="1" l="1"/>
  <c r="B148" i="1" s="1"/>
  <c r="G147" i="1"/>
  <c r="H147" i="1" s="1"/>
  <c r="I147" i="1" l="1"/>
  <c r="K147" i="1" s="1"/>
  <c r="J147" i="1"/>
  <c r="L147" i="1" s="1"/>
  <c r="C148" i="1"/>
  <c r="G148" i="1" l="1"/>
  <c r="H148" i="1" s="1"/>
  <c r="D148" i="1"/>
  <c r="B149" i="1" s="1"/>
  <c r="I148" i="1" l="1"/>
  <c r="K148" i="1" s="1"/>
  <c r="J148" i="1"/>
  <c r="C149" i="1"/>
  <c r="L148" i="1"/>
  <c r="G149" i="1" l="1"/>
  <c r="H149" i="1" s="1"/>
  <c r="D149" i="1"/>
  <c r="B150" i="1" s="1"/>
  <c r="I149" i="1" l="1"/>
  <c r="K149" i="1" s="1"/>
  <c r="J149" i="1"/>
  <c r="L149" i="1"/>
  <c r="C150" i="1"/>
  <c r="D150" i="1" l="1"/>
  <c r="B151" i="1" s="1"/>
  <c r="G150" i="1"/>
  <c r="H150" i="1" s="1"/>
  <c r="I150" i="1" l="1"/>
  <c r="K150" i="1" s="1"/>
  <c r="J150" i="1"/>
  <c r="L150" i="1" s="1"/>
  <c r="C151" i="1"/>
  <c r="G151" i="1" l="1"/>
  <c r="H151" i="1" s="1"/>
  <c r="D151" i="1"/>
  <c r="B152" i="1" s="1"/>
  <c r="I151" i="1" l="1"/>
  <c r="K151" i="1" s="1"/>
  <c r="J151" i="1"/>
  <c r="C152" i="1"/>
  <c r="L151" i="1"/>
  <c r="G152" i="1" l="1"/>
  <c r="H152" i="1" s="1"/>
  <c r="D152" i="1"/>
  <c r="B153" i="1" s="1"/>
  <c r="I152" i="1" l="1"/>
  <c r="K152" i="1" s="1"/>
  <c r="J152" i="1"/>
  <c r="C153" i="1"/>
  <c r="L152" i="1"/>
  <c r="D153" i="1" l="1"/>
  <c r="B154" i="1" s="1"/>
  <c r="G153" i="1"/>
  <c r="H153" i="1" s="1"/>
  <c r="I153" i="1" l="1"/>
  <c r="K153" i="1" s="1"/>
  <c r="L153" i="1"/>
  <c r="J153" i="1"/>
  <c r="C154" i="1"/>
  <c r="D154" i="1" l="1"/>
  <c r="B155" i="1" s="1"/>
  <c r="G154" i="1"/>
  <c r="H154" i="1" s="1"/>
  <c r="I154" i="1" l="1"/>
  <c r="K154" i="1" s="1"/>
  <c r="J154" i="1"/>
  <c r="L154" i="1" s="1"/>
  <c r="C155" i="1"/>
  <c r="D155" i="1" l="1"/>
  <c r="B156" i="1" s="1"/>
  <c r="G155" i="1"/>
  <c r="H155" i="1" s="1"/>
  <c r="I155" i="1" l="1"/>
  <c r="K155" i="1" s="1"/>
  <c r="L155" i="1"/>
  <c r="J155" i="1"/>
  <c r="C156" i="1"/>
  <c r="D156" i="1" l="1"/>
  <c r="B157" i="1" s="1"/>
  <c r="G156" i="1"/>
  <c r="H156" i="1" s="1"/>
  <c r="I156" i="1" l="1"/>
  <c r="K156" i="1" s="1"/>
  <c r="J156" i="1"/>
  <c r="L156" i="1" s="1"/>
  <c r="C157" i="1"/>
  <c r="D157" i="1" l="1"/>
  <c r="B158" i="1" s="1"/>
  <c r="G157" i="1"/>
  <c r="H157" i="1" s="1"/>
  <c r="I157" i="1" l="1"/>
  <c r="K157" i="1" s="1"/>
  <c r="J157" i="1"/>
  <c r="L157" i="1" s="1"/>
  <c r="C158" i="1"/>
  <c r="D158" i="1" l="1"/>
  <c r="B159" i="1" s="1"/>
  <c r="G158" i="1"/>
  <c r="H158" i="1" s="1"/>
  <c r="I158" i="1" l="1"/>
  <c r="K158" i="1" s="1"/>
  <c r="L158" i="1"/>
  <c r="J158" i="1"/>
  <c r="C159" i="1"/>
  <c r="D159" i="1" l="1"/>
  <c r="B160" i="1" s="1"/>
  <c r="G159" i="1"/>
  <c r="H159" i="1" s="1"/>
  <c r="I159" i="1" l="1"/>
  <c r="K159" i="1" s="1"/>
  <c r="L159" i="1"/>
  <c r="J159" i="1"/>
  <c r="C160" i="1"/>
  <c r="G160" i="1" l="1"/>
  <c r="H160" i="1" s="1"/>
  <c r="D160" i="1"/>
  <c r="B161" i="1" s="1"/>
  <c r="I160" i="1" l="1"/>
  <c r="K160" i="1" s="1"/>
  <c r="J160" i="1"/>
  <c r="C161" i="1"/>
  <c r="L160" i="1"/>
  <c r="D161" i="1" l="1"/>
  <c r="B162" i="1" s="1"/>
  <c r="G161" i="1"/>
  <c r="H161" i="1" s="1"/>
  <c r="I161" i="1" l="1"/>
  <c r="K161" i="1" s="1"/>
  <c r="L161" i="1"/>
  <c r="J161" i="1"/>
  <c r="C162" i="1"/>
  <c r="D162" i="1" l="1"/>
  <c r="B163" i="1" s="1"/>
  <c r="G162" i="1"/>
  <c r="H162" i="1" s="1"/>
  <c r="I162" i="1" l="1"/>
  <c r="K162" i="1" s="1"/>
  <c r="L162" i="1"/>
  <c r="J162" i="1"/>
  <c r="C163" i="1"/>
  <c r="G163" i="1" l="1"/>
  <c r="H163" i="1" s="1"/>
  <c r="D163" i="1"/>
  <c r="B164" i="1" s="1"/>
  <c r="I163" i="1" l="1"/>
  <c r="K163" i="1" s="1"/>
  <c r="J163" i="1"/>
  <c r="C164" i="1"/>
  <c r="L163" i="1"/>
  <c r="D164" i="1" l="1"/>
  <c r="B165" i="1" s="1"/>
  <c r="G164" i="1"/>
  <c r="H164" i="1" s="1"/>
  <c r="I164" i="1" l="1"/>
  <c r="K164" i="1" s="1"/>
  <c r="J164" i="1"/>
  <c r="L164" i="1" s="1"/>
  <c r="C165" i="1"/>
  <c r="D165" i="1" l="1"/>
  <c r="B166" i="1" s="1"/>
  <c r="G165" i="1"/>
  <c r="H165" i="1" s="1"/>
  <c r="I165" i="1" l="1"/>
  <c r="K165" i="1" s="1"/>
  <c r="L165" i="1"/>
  <c r="J165" i="1"/>
  <c r="C166" i="1"/>
  <c r="D166" i="1" l="1"/>
  <c r="B167" i="1" s="1"/>
  <c r="G166" i="1"/>
  <c r="H166" i="1" s="1"/>
  <c r="I166" i="1" l="1"/>
  <c r="K166" i="1" s="1"/>
  <c r="J166" i="1"/>
  <c r="L166" i="1" s="1"/>
  <c r="C167" i="1"/>
  <c r="D167" i="1" l="1"/>
  <c r="B168" i="1" s="1"/>
  <c r="G167" i="1"/>
  <c r="H167" i="1" s="1"/>
  <c r="I167" i="1" l="1"/>
  <c r="K167" i="1" s="1"/>
  <c r="L167" i="1"/>
  <c r="J167" i="1"/>
  <c r="C168" i="1"/>
  <c r="D168" i="1" l="1"/>
  <c r="B169" i="1" s="1"/>
  <c r="G168" i="1"/>
  <c r="H168" i="1" s="1"/>
  <c r="I168" i="1" l="1"/>
  <c r="K168" i="1" s="1"/>
  <c r="L168" i="1"/>
  <c r="J168" i="1"/>
  <c r="C169" i="1"/>
  <c r="D169" i="1" l="1"/>
  <c r="B170" i="1" s="1"/>
  <c r="G169" i="1"/>
  <c r="H169" i="1" s="1"/>
  <c r="I169" i="1" l="1"/>
  <c r="K169" i="1" s="1"/>
  <c r="J169" i="1"/>
  <c r="L169" i="1" s="1"/>
  <c r="C170" i="1"/>
  <c r="D170" i="1" l="1"/>
  <c r="B171" i="1" s="1"/>
  <c r="G170" i="1"/>
  <c r="H170" i="1" s="1"/>
  <c r="I170" i="1" l="1"/>
  <c r="K170" i="1" s="1"/>
  <c r="L170" i="1"/>
  <c r="J170" i="1"/>
  <c r="C171" i="1"/>
  <c r="D171" i="1" l="1"/>
  <c r="B172" i="1" s="1"/>
  <c r="G171" i="1"/>
  <c r="H171" i="1" s="1"/>
  <c r="I171" i="1" l="1"/>
  <c r="K171" i="1" s="1"/>
  <c r="L171" i="1"/>
  <c r="J171" i="1"/>
  <c r="C172" i="1"/>
  <c r="G172" i="1" l="1"/>
  <c r="H172" i="1" s="1"/>
  <c r="D172" i="1"/>
  <c r="B173" i="1" s="1"/>
  <c r="I172" i="1" l="1"/>
  <c r="K172" i="1" s="1"/>
  <c r="J172" i="1"/>
  <c r="C173" i="1"/>
  <c r="L172" i="1"/>
  <c r="G173" i="1" l="1"/>
  <c r="H173" i="1" s="1"/>
  <c r="D173" i="1"/>
  <c r="B174" i="1" s="1"/>
  <c r="I173" i="1" l="1"/>
  <c r="K173" i="1" s="1"/>
  <c r="J173" i="1"/>
  <c r="C174" i="1"/>
  <c r="L173" i="1"/>
  <c r="D174" i="1" l="1"/>
  <c r="B175" i="1" s="1"/>
  <c r="G174" i="1"/>
  <c r="H174" i="1" s="1"/>
  <c r="I174" i="1" l="1"/>
  <c r="K174" i="1" s="1"/>
  <c r="L174" i="1"/>
  <c r="J174" i="1"/>
  <c r="C175" i="1"/>
  <c r="G175" i="1" l="1"/>
  <c r="H175" i="1" s="1"/>
  <c r="D175" i="1"/>
  <c r="B176" i="1" s="1"/>
  <c r="I175" i="1" l="1"/>
  <c r="K175" i="1" s="1"/>
  <c r="J175" i="1"/>
  <c r="C176" i="1"/>
  <c r="L175" i="1"/>
  <c r="G176" i="1" l="1"/>
  <c r="H176" i="1" s="1"/>
  <c r="D176" i="1"/>
  <c r="B177" i="1" s="1"/>
  <c r="I176" i="1" l="1"/>
  <c r="K176" i="1" s="1"/>
  <c r="J176" i="1"/>
  <c r="C177" i="1"/>
  <c r="L176" i="1"/>
  <c r="D177" i="1" l="1"/>
  <c r="B178" i="1" s="1"/>
  <c r="G177" i="1"/>
  <c r="H177" i="1" s="1"/>
  <c r="I177" i="1" l="1"/>
  <c r="K177" i="1" s="1"/>
  <c r="J177" i="1"/>
  <c r="L177" i="1" s="1"/>
  <c r="C178" i="1"/>
  <c r="D178" i="1" l="1"/>
  <c r="B179" i="1" s="1"/>
  <c r="G178" i="1"/>
  <c r="H178" i="1" s="1"/>
  <c r="I178" i="1" l="1"/>
  <c r="K178" i="1" s="1"/>
  <c r="J178" i="1"/>
  <c r="L178" i="1" s="1"/>
  <c r="C179" i="1"/>
  <c r="D179" i="1" l="1"/>
  <c r="B180" i="1" s="1"/>
  <c r="G179" i="1"/>
  <c r="H179" i="1" s="1"/>
  <c r="I179" i="1" l="1"/>
  <c r="K179" i="1" s="1"/>
  <c r="L179" i="1"/>
  <c r="J179" i="1"/>
  <c r="C180" i="1"/>
  <c r="D180" i="1" l="1"/>
  <c r="B181" i="1" s="1"/>
  <c r="G180" i="1"/>
  <c r="H180" i="1" s="1"/>
  <c r="I180" i="1" l="1"/>
  <c r="K180" i="1" s="1"/>
  <c r="L180" i="1"/>
  <c r="J180" i="1"/>
  <c r="C181" i="1"/>
  <c r="D181" i="1" l="1"/>
  <c r="B182" i="1" s="1"/>
  <c r="G181" i="1"/>
  <c r="H181" i="1" s="1"/>
  <c r="I181" i="1" l="1"/>
  <c r="K181" i="1" s="1"/>
  <c r="L181" i="1"/>
  <c r="J181" i="1"/>
  <c r="C182" i="1"/>
  <c r="D182" i="1" l="1"/>
  <c r="B183" i="1" s="1"/>
  <c r="G182" i="1"/>
  <c r="H182" i="1" s="1"/>
  <c r="I182" i="1" l="1"/>
  <c r="K182" i="1" s="1"/>
  <c r="L182" i="1"/>
  <c r="J182" i="1"/>
  <c r="C183" i="1"/>
  <c r="D183" i="1" l="1"/>
  <c r="B184" i="1" s="1"/>
  <c r="G183" i="1"/>
  <c r="H183" i="1" s="1"/>
  <c r="I183" i="1" l="1"/>
  <c r="K183" i="1" s="1"/>
  <c r="L183" i="1"/>
  <c r="J183" i="1"/>
  <c r="C184" i="1"/>
  <c r="G184" i="1" l="1"/>
  <c r="H184" i="1" s="1"/>
  <c r="D184" i="1"/>
  <c r="B185" i="1" s="1"/>
  <c r="I184" i="1" l="1"/>
  <c r="K184" i="1" s="1"/>
  <c r="J184" i="1"/>
  <c r="C185" i="1"/>
  <c r="L184" i="1"/>
  <c r="D185" i="1" l="1"/>
  <c r="B186" i="1" s="1"/>
  <c r="G185" i="1"/>
  <c r="H185" i="1" s="1"/>
  <c r="I185" i="1" l="1"/>
  <c r="K185" i="1" s="1"/>
  <c r="L185" i="1"/>
  <c r="J185" i="1"/>
  <c r="C186" i="1"/>
  <c r="D186" i="1" l="1"/>
  <c r="B187" i="1" s="1"/>
  <c r="G186" i="1"/>
  <c r="H186" i="1" s="1"/>
  <c r="I186" i="1" l="1"/>
  <c r="K186" i="1" s="1"/>
  <c r="L186" i="1"/>
  <c r="J186" i="1"/>
  <c r="C187" i="1"/>
  <c r="G187" i="1" l="1"/>
  <c r="H187" i="1" s="1"/>
  <c r="D187" i="1"/>
  <c r="B188" i="1" s="1"/>
  <c r="I187" i="1" l="1"/>
  <c r="K187" i="1" s="1"/>
  <c r="J187" i="1"/>
  <c r="C188" i="1"/>
  <c r="L187" i="1"/>
  <c r="D188" i="1" l="1"/>
  <c r="B189" i="1" s="1"/>
  <c r="G188" i="1"/>
  <c r="H188" i="1" s="1"/>
  <c r="I188" i="1" l="1"/>
  <c r="K188" i="1" s="1"/>
  <c r="L188" i="1"/>
  <c r="J188" i="1"/>
  <c r="C189" i="1"/>
  <c r="D189" i="1" l="1"/>
  <c r="B190" i="1" s="1"/>
  <c r="G189" i="1"/>
  <c r="H189" i="1" s="1"/>
  <c r="I189" i="1" l="1"/>
  <c r="K189" i="1" s="1"/>
  <c r="L189" i="1"/>
  <c r="J189" i="1"/>
  <c r="C190" i="1"/>
  <c r="D190" i="1" l="1"/>
  <c r="B191" i="1" s="1"/>
  <c r="G190" i="1"/>
  <c r="H190" i="1" s="1"/>
  <c r="I190" i="1" l="1"/>
  <c r="K190" i="1" s="1"/>
  <c r="L190" i="1"/>
  <c r="J190" i="1"/>
  <c r="C191" i="1"/>
  <c r="D191" i="1" l="1"/>
  <c r="B192" i="1" s="1"/>
  <c r="G191" i="1"/>
  <c r="H191" i="1" s="1"/>
  <c r="I191" i="1" l="1"/>
  <c r="K191" i="1" s="1"/>
  <c r="L191" i="1"/>
  <c r="J191" i="1"/>
  <c r="C192" i="1"/>
  <c r="D192" i="1" l="1"/>
  <c r="B193" i="1" s="1"/>
  <c r="G192" i="1"/>
  <c r="H192" i="1" s="1"/>
  <c r="I192" i="1" l="1"/>
  <c r="K192" i="1" s="1"/>
  <c r="L192" i="1"/>
  <c r="J192" i="1"/>
  <c r="C193" i="1"/>
  <c r="D193" i="1" l="1"/>
  <c r="B194" i="1" s="1"/>
  <c r="G193" i="1"/>
  <c r="H193" i="1" s="1"/>
  <c r="I193" i="1" l="1"/>
  <c r="K193" i="1" s="1"/>
  <c r="L193" i="1"/>
  <c r="J193" i="1"/>
  <c r="C194" i="1"/>
  <c r="D194" i="1" l="1"/>
  <c r="B195" i="1" s="1"/>
  <c r="G194" i="1"/>
  <c r="H194" i="1" s="1"/>
  <c r="I194" i="1" l="1"/>
  <c r="K194" i="1" s="1"/>
  <c r="L194" i="1"/>
  <c r="J194" i="1"/>
  <c r="C195" i="1"/>
  <c r="D195" i="1" l="1"/>
  <c r="B196" i="1" s="1"/>
  <c r="G195" i="1"/>
  <c r="H195" i="1" s="1"/>
  <c r="I195" i="1" l="1"/>
  <c r="K195" i="1" s="1"/>
  <c r="L195" i="1"/>
  <c r="J195" i="1"/>
  <c r="C196" i="1"/>
  <c r="D196" i="1" l="1"/>
  <c r="B197" i="1" s="1"/>
  <c r="G196" i="1"/>
  <c r="H196" i="1" s="1"/>
  <c r="I196" i="1" l="1"/>
  <c r="K196" i="1" s="1"/>
  <c r="L196" i="1"/>
  <c r="J196" i="1"/>
  <c r="C197" i="1"/>
  <c r="D197" i="1" l="1"/>
  <c r="B198" i="1" s="1"/>
  <c r="G197" i="1"/>
  <c r="H197" i="1" s="1"/>
  <c r="I197" i="1" l="1"/>
  <c r="K197" i="1" s="1"/>
  <c r="L197" i="1"/>
  <c r="J197" i="1"/>
  <c r="C198" i="1"/>
  <c r="G198" i="1" l="1"/>
  <c r="H198" i="1" s="1"/>
  <c r="D198" i="1"/>
  <c r="B199" i="1" s="1"/>
  <c r="I198" i="1" l="1"/>
  <c r="K198" i="1" s="1"/>
  <c r="J198" i="1"/>
  <c r="C199" i="1"/>
  <c r="L198" i="1"/>
  <c r="D199" i="1" l="1"/>
  <c r="B200" i="1" s="1"/>
  <c r="G199" i="1"/>
  <c r="H199" i="1" s="1"/>
  <c r="I199" i="1" l="1"/>
  <c r="K199" i="1" s="1"/>
  <c r="L199" i="1"/>
  <c r="J199" i="1"/>
  <c r="C200" i="1"/>
  <c r="G200" i="1" l="1"/>
  <c r="H200" i="1" s="1"/>
  <c r="D200" i="1"/>
  <c r="B201" i="1" s="1"/>
  <c r="I200" i="1" l="1"/>
  <c r="K200" i="1" s="1"/>
  <c r="J200" i="1"/>
  <c r="C201" i="1"/>
  <c r="L200" i="1"/>
  <c r="G201" i="1" l="1"/>
  <c r="H201" i="1" s="1"/>
  <c r="D201" i="1"/>
  <c r="B202" i="1" s="1"/>
  <c r="I201" i="1" l="1"/>
  <c r="K201" i="1" s="1"/>
  <c r="J201" i="1"/>
  <c r="C202" i="1"/>
  <c r="L201" i="1"/>
  <c r="D202" i="1" l="1"/>
  <c r="B203" i="1" s="1"/>
  <c r="G202" i="1"/>
  <c r="H202" i="1" s="1"/>
  <c r="I202" i="1" l="1"/>
  <c r="K202" i="1" s="1"/>
  <c r="L202" i="1"/>
  <c r="J202" i="1"/>
  <c r="C203" i="1"/>
  <c r="D203" i="1" l="1"/>
  <c r="B204" i="1" s="1"/>
  <c r="G203" i="1"/>
  <c r="H203" i="1" s="1"/>
  <c r="I203" i="1" l="1"/>
  <c r="K203" i="1" s="1"/>
  <c r="L203" i="1"/>
  <c r="J203" i="1"/>
  <c r="C204" i="1"/>
  <c r="D204" i="1" l="1"/>
  <c r="B205" i="1" s="1"/>
  <c r="G204" i="1"/>
  <c r="H204" i="1" s="1"/>
  <c r="I204" i="1" l="1"/>
  <c r="K204" i="1" s="1"/>
  <c r="L204" i="1"/>
  <c r="J204" i="1"/>
  <c r="C205" i="1"/>
  <c r="D205" i="1" l="1"/>
  <c r="B206" i="1" s="1"/>
  <c r="G205" i="1"/>
  <c r="H205" i="1" s="1"/>
  <c r="I205" i="1" l="1"/>
  <c r="K205" i="1" s="1"/>
  <c r="L205" i="1"/>
  <c r="J205" i="1"/>
  <c r="C206" i="1"/>
  <c r="D206" i="1" l="1"/>
  <c r="B207" i="1" s="1"/>
  <c r="G206" i="1"/>
  <c r="H206" i="1" s="1"/>
  <c r="I206" i="1" l="1"/>
  <c r="K206" i="1" s="1"/>
  <c r="L206" i="1"/>
  <c r="J206" i="1"/>
  <c r="C207" i="1"/>
  <c r="D207" i="1" l="1"/>
  <c r="B208" i="1" s="1"/>
  <c r="G207" i="1"/>
  <c r="H207" i="1" s="1"/>
  <c r="I207" i="1" l="1"/>
  <c r="K207" i="1" s="1"/>
  <c r="L207" i="1"/>
  <c r="J207" i="1"/>
  <c r="C208" i="1"/>
  <c r="D208" i="1" l="1"/>
  <c r="B209" i="1" s="1"/>
  <c r="G208" i="1"/>
  <c r="H208" i="1" s="1"/>
  <c r="I208" i="1" l="1"/>
  <c r="K208" i="1" s="1"/>
  <c r="J208" i="1"/>
  <c r="L208" i="1"/>
  <c r="C209" i="1"/>
  <c r="D209" i="1" l="1"/>
  <c r="B210" i="1" s="1"/>
  <c r="G209" i="1"/>
  <c r="H209" i="1" s="1"/>
  <c r="I209" i="1" l="1"/>
  <c r="K209" i="1" s="1"/>
  <c r="J209" i="1"/>
  <c r="L209" i="1"/>
  <c r="C210" i="1"/>
  <c r="D210" i="1" l="1"/>
  <c r="B211" i="1" s="1"/>
  <c r="G210" i="1"/>
  <c r="H210" i="1" s="1"/>
  <c r="I210" i="1" l="1"/>
  <c r="K210" i="1" s="1"/>
  <c r="J210" i="1"/>
  <c r="L210" i="1"/>
  <c r="C211" i="1"/>
  <c r="D211" i="1" l="1"/>
  <c r="B212" i="1" s="1"/>
  <c r="G211" i="1"/>
  <c r="H211" i="1" s="1"/>
  <c r="I211" i="1" l="1"/>
  <c r="K211" i="1" s="1"/>
  <c r="J211" i="1"/>
  <c r="L211" i="1" s="1"/>
  <c r="C212" i="1"/>
  <c r="D212" i="1" l="1"/>
  <c r="B213" i="1" s="1"/>
  <c r="G212" i="1"/>
  <c r="H212" i="1" s="1"/>
  <c r="I212" i="1" l="1"/>
  <c r="K212" i="1" s="1"/>
  <c r="L212" i="1"/>
  <c r="J212" i="1"/>
  <c r="C213" i="1"/>
  <c r="D213" i="1" l="1"/>
  <c r="B214" i="1" s="1"/>
  <c r="G213" i="1"/>
  <c r="H213" i="1" s="1"/>
  <c r="I213" i="1" l="1"/>
  <c r="K213" i="1" s="1"/>
  <c r="L213" i="1"/>
  <c r="J213" i="1"/>
  <c r="C214" i="1"/>
  <c r="D214" i="1" l="1"/>
  <c r="B215" i="1" s="1"/>
  <c r="G214" i="1"/>
  <c r="H214" i="1" s="1"/>
  <c r="I214" i="1" l="1"/>
  <c r="K214" i="1" s="1"/>
  <c r="L214" i="1"/>
  <c r="J214" i="1"/>
  <c r="C215" i="1"/>
  <c r="D215" i="1" l="1"/>
  <c r="B216" i="1" s="1"/>
  <c r="G215" i="1"/>
  <c r="H215" i="1" s="1"/>
  <c r="I215" i="1" l="1"/>
  <c r="K215" i="1" s="1"/>
  <c r="L215" i="1"/>
  <c r="J215" i="1"/>
  <c r="C216" i="1"/>
  <c r="D216" i="1" l="1"/>
  <c r="B217" i="1" s="1"/>
  <c r="G216" i="1"/>
  <c r="H216" i="1" s="1"/>
  <c r="I216" i="1" l="1"/>
  <c r="K216" i="1" s="1"/>
  <c r="L216" i="1"/>
  <c r="J216" i="1"/>
  <c r="C217" i="1"/>
  <c r="D217" i="1" l="1"/>
  <c r="B218" i="1" s="1"/>
  <c r="G217" i="1"/>
  <c r="H217" i="1" s="1"/>
  <c r="I217" i="1" l="1"/>
  <c r="K217" i="1" s="1"/>
  <c r="L217" i="1"/>
  <c r="J217" i="1"/>
  <c r="C218" i="1"/>
  <c r="D218" i="1" l="1"/>
  <c r="B219" i="1" s="1"/>
  <c r="G218" i="1"/>
  <c r="H218" i="1" s="1"/>
  <c r="I218" i="1" l="1"/>
  <c r="K218" i="1" s="1"/>
  <c r="L218" i="1"/>
  <c r="J218" i="1"/>
  <c r="C219" i="1"/>
  <c r="D219" i="1" l="1"/>
  <c r="B220" i="1" s="1"/>
  <c r="G219" i="1"/>
  <c r="H219" i="1" s="1"/>
  <c r="I219" i="1" l="1"/>
  <c r="K219" i="1" s="1"/>
  <c r="L219" i="1"/>
  <c r="J219" i="1"/>
  <c r="C220" i="1"/>
  <c r="G220" i="1" l="1"/>
  <c r="H220" i="1" s="1"/>
  <c r="D220" i="1"/>
  <c r="B221" i="1" s="1"/>
  <c r="I220" i="1" l="1"/>
  <c r="K220" i="1" s="1"/>
  <c r="J220" i="1"/>
  <c r="C221" i="1"/>
  <c r="L220" i="1"/>
  <c r="D221" i="1" l="1"/>
  <c r="B222" i="1" s="1"/>
  <c r="G221" i="1"/>
  <c r="H221" i="1" s="1"/>
  <c r="I221" i="1" l="1"/>
  <c r="K221" i="1" s="1"/>
  <c r="L221" i="1"/>
  <c r="J221" i="1"/>
  <c r="C222" i="1"/>
  <c r="G222" i="1" l="1"/>
  <c r="H222" i="1" s="1"/>
  <c r="D222" i="1"/>
  <c r="B223" i="1" s="1"/>
  <c r="I222" i="1" l="1"/>
  <c r="K222" i="1" s="1"/>
  <c r="J222" i="1"/>
  <c r="C223" i="1"/>
  <c r="L222" i="1"/>
  <c r="D223" i="1" l="1"/>
  <c r="B224" i="1" s="1"/>
  <c r="G223" i="1"/>
  <c r="H223" i="1" s="1"/>
  <c r="I223" i="1" l="1"/>
  <c r="K223" i="1" s="1"/>
  <c r="J223" i="1"/>
  <c r="L223" i="1"/>
  <c r="C224" i="1"/>
  <c r="D224" i="1" l="1"/>
  <c r="B225" i="1" s="1"/>
  <c r="G224" i="1"/>
  <c r="H224" i="1" s="1"/>
  <c r="I224" i="1" l="1"/>
  <c r="K224" i="1" s="1"/>
  <c r="L224" i="1"/>
  <c r="J224" i="1"/>
  <c r="C225" i="1"/>
  <c r="G225" i="1" l="1"/>
  <c r="H225" i="1" s="1"/>
  <c r="D225" i="1"/>
  <c r="B226" i="1" s="1"/>
  <c r="I225" i="1" l="1"/>
  <c r="K225" i="1" s="1"/>
  <c r="J225" i="1"/>
  <c r="C226" i="1"/>
  <c r="L225" i="1"/>
  <c r="D226" i="1" l="1"/>
  <c r="B227" i="1" s="1"/>
  <c r="G226" i="1"/>
  <c r="H226" i="1" s="1"/>
  <c r="I226" i="1" l="1"/>
  <c r="K226" i="1" s="1"/>
  <c r="L226" i="1"/>
  <c r="J226" i="1"/>
  <c r="C227" i="1"/>
  <c r="D227" i="1" l="1"/>
  <c r="B228" i="1" s="1"/>
  <c r="G227" i="1"/>
  <c r="H227" i="1" s="1"/>
  <c r="I227" i="1" l="1"/>
  <c r="K227" i="1" s="1"/>
  <c r="L227" i="1"/>
  <c r="J227" i="1"/>
  <c r="C228" i="1"/>
  <c r="D228" i="1" l="1"/>
  <c r="B229" i="1" s="1"/>
  <c r="G228" i="1"/>
  <c r="H228" i="1" s="1"/>
  <c r="I228" i="1" l="1"/>
  <c r="K228" i="1" s="1"/>
  <c r="L228" i="1"/>
  <c r="J228" i="1"/>
  <c r="C229" i="1"/>
  <c r="D229" i="1" l="1"/>
  <c r="B230" i="1" s="1"/>
  <c r="G229" i="1"/>
  <c r="H229" i="1" s="1"/>
  <c r="I229" i="1" l="1"/>
  <c r="K229" i="1" s="1"/>
  <c r="L229" i="1"/>
  <c r="J229" i="1"/>
  <c r="C230" i="1"/>
  <c r="D230" i="1" l="1"/>
  <c r="B231" i="1" s="1"/>
  <c r="G230" i="1"/>
  <c r="H230" i="1" s="1"/>
  <c r="I230" i="1" l="1"/>
  <c r="K230" i="1" s="1"/>
  <c r="L230" i="1"/>
  <c r="J230" i="1"/>
  <c r="C231" i="1"/>
  <c r="D231" i="1" l="1"/>
  <c r="B232" i="1" s="1"/>
  <c r="G231" i="1"/>
  <c r="H231" i="1" s="1"/>
  <c r="I231" i="1" l="1"/>
  <c r="K231" i="1" s="1"/>
  <c r="L231" i="1"/>
  <c r="J231" i="1"/>
  <c r="C232" i="1"/>
  <c r="D232" i="1" l="1"/>
  <c r="B233" i="1" s="1"/>
  <c r="G232" i="1"/>
  <c r="H232" i="1" s="1"/>
  <c r="I232" i="1" l="1"/>
  <c r="K232" i="1" s="1"/>
  <c r="L232" i="1"/>
  <c r="J232" i="1"/>
  <c r="C233" i="1"/>
  <c r="D233" i="1" l="1"/>
  <c r="B234" i="1" s="1"/>
  <c r="G233" i="1"/>
  <c r="H233" i="1" s="1"/>
  <c r="I233" i="1" l="1"/>
  <c r="K233" i="1" s="1"/>
  <c r="L233" i="1"/>
  <c r="J233" i="1"/>
  <c r="C234" i="1"/>
  <c r="D234" i="1" l="1"/>
  <c r="B235" i="1" s="1"/>
  <c r="G234" i="1"/>
  <c r="H234" i="1" s="1"/>
  <c r="I234" i="1" l="1"/>
  <c r="K234" i="1" s="1"/>
  <c r="L234" i="1"/>
  <c r="J234" i="1"/>
  <c r="C235" i="1"/>
  <c r="D235" i="1" l="1"/>
  <c r="B236" i="1" s="1"/>
  <c r="G235" i="1"/>
  <c r="H235" i="1" s="1"/>
  <c r="I235" i="1" l="1"/>
  <c r="K235" i="1" s="1"/>
  <c r="L235" i="1"/>
  <c r="J235" i="1"/>
  <c r="C236" i="1"/>
  <c r="D236" i="1" l="1"/>
  <c r="B237" i="1" s="1"/>
  <c r="G236" i="1"/>
  <c r="H236" i="1" s="1"/>
  <c r="I236" i="1" l="1"/>
  <c r="K236" i="1" s="1"/>
  <c r="J236" i="1"/>
  <c r="L236" i="1"/>
  <c r="C237" i="1"/>
  <c r="G237" i="1" l="1"/>
  <c r="H237" i="1" s="1"/>
  <c r="D237" i="1"/>
  <c r="B238" i="1" s="1"/>
  <c r="I237" i="1" l="1"/>
  <c r="K237" i="1" s="1"/>
  <c r="J237" i="1"/>
  <c r="C238" i="1"/>
  <c r="L237" i="1"/>
  <c r="D238" i="1" l="1"/>
  <c r="B239" i="1" s="1"/>
  <c r="G238" i="1"/>
  <c r="H238" i="1" s="1"/>
  <c r="I238" i="1" l="1"/>
  <c r="K238" i="1" s="1"/>
  <c r="L238" i="1"/>
  <c r="J238" i="1"/>
  <c r="C239" i="1"/>
  <c r="D239" i="1" l="1"/>
  <c r="B240" i="1" s="1"/>
  <c r="G239" i="1"/>
  <c r="H239" i="1" s="1"/>
  <c r="I239" i="1" l="1"/>
  <c r="K239" i="1" s="1"/>
  <c r="L239" i="1"/>
  <c r="J239" i="1"/>
  <c r="C240" i="1"/>
  <c r="D240" i="1" l="1"/>
  <c r="B241" i="1" s="1"/>
  <c r="G240" i="1"/>
  <c r="H240" i="1" s="1"/>
  <c r="I240" i="1" l="1"/>
  <c r="K240" i="1" s="1"/>
  <c r="L240" i="1"/>
  <c r="J240" i="1"/>
  <c r="C241" i="1"/>
  <c r="D241" i="1" l="1"/>
  <c r="B242" i="1" s="1"/>
  <c r="G241" i="1"/>
  <c r="H241" i="1" s="1"/>
  <c r="I241" i="1" l="1"/>
  <c r="K241" i="1" s="1"/>
  <c r="L241" i="1"/>
  <c r="J241" i="1"/>
  <c r="C242" i="1"/>
  <c r="D242" i="1" l="1"/>
  <c r="B243" i="1" s="1"/>
  <c r="G242" i="1"/>
  <c r="H242" i="1" s="1"/>
  <c r="I242" i="1" l="1"/>
  <c r="K242" i="1" s="1"/>
  <c r="L242" i="1"/>
  <c r="J242" i="1"/>
  <c r="C243" i="1"/>
  <c r="D243" i="1" l="1"/>
  <c r="B244" i="1" s="1"/>
  <c r="G243" i="1"/>
  <c r="H243" i="1" s="1"/>
  <c r="I243" i="1" l="1"/>
  <c r="K243" i="1" s="1"/>
  <c r="L243" i="1"/>
  <c r="J243" i="1"/>
  <c r="C244" i="1"/>
  <c r="D244" i="1" l="1"/>
  <c r="B245" i="1" s="1"/>
  <c r="G244" i="1"/>
  <c r="H244" i="1" s="1"/>
  <c r="I244" i="1" l="1"/>
  <c r="K244" i="1" s="1"/>
  <c r="L244" i="1"/>
  <c r="J244" i="1"/>
  <c r="C245" i="1"/>
  <c r="G245" i="1" l="1"/>
  <c r="H245" i="1" s="1"/>
  <c r="D245" i="1"/>
  <c r="B246" i="1" s="1"/>
  <c r="I245" i="1" l="1"/>
  <c r="K245" i="1" s="1"/>
  <c r="J245" i="1"/>
  <c r="C246" i="1"/>
  <c r="L245" i="1"/>
  <c r="D246" i="1" l="1"/>
  <c r="B247" i="1" s="1"/>
  <c r="G246" i="1"/>
  <c r="H246" i="1" s="1"/>
  <c r="I246" i="1" l="1"/>
  <c r="K246" i="1" s="1"/>
  <c r="L246" i="1"/>
  <c r="J246" i="1"/>
  <c r="C247" i="1"/>
  <c r="G247" i="1" l="1"/>
  <c r="H247" i="1" s="1"/>
  <c r="D247" i="1"/>
  <c r="B248" i="1" s="1"/>
  <c r="I247" i="1" l="1"/>
  <c r="K247" i="1" s="1"/>
  <c r="J247" i="1"/>
  <c r="C248" i="1"/>
  <c r="L247" i="1"/>
  <c r="D248" i="1" l="1"/>
  <c r="B249" i="1" s="1"/>
  <c r="G248" i="1"/>
  <c r="H248" i="1" s="1"/>
  <c r="I248" i="1" l="1"/>
  <c r="K248" i="1" s="1"/>
  <c r="L248" i="1"/>
  <c r="J248" i="1"/>
  <c r="C249" i="1"/>
  <c r="G249" i="1" l="1"/>
  <c r="H249" i="1" s="1"/>
  <c r="D249" i="1"/>
  <c r="B250" i="1" s="1"/>
  <c r="I249" i="1" l="1"/>
  <c r="K249" i="1" s="1"/>
  <c r="J249" i="1"/>
  <c r="C250" i="1"/>
  <c r="L249" i="1"/>
  <c r="D250" i="1" l="1"/>
  <c r="B251" i="1" s="1"/>
  <c r="G250" i="1"/>
  <c r="H250" i="1" s="1"/>
  <c r="I250" i="1" l="1"/>
  <c r="K250" i="1" s="1"/>
  <c r="L250" i="1"/>
  <c r="J250" i="1"/>
  <c r="C251" i="1"/>
  <c r="D251" i="1" l="1"/>
  <c r="B252" i="1" s="1"/>
  <c r="G251" i="1"/>
  <c r="H251" i="1" s="1"/>
  <c r="I251" i="1" l="1"/>
  <c r="K251" i="1" s="1"/>
  <c r="L251" i="1"/>
  <c r="J251" i="1"/>
  <c r="C252" i="1"/>
  <c r="D252" i="1" l="1"/>
  <c r="B253" i="1" s="1"/>
  <c r="G252" i="1"/>
  <c r="H252" i="1" s="1"/>
  <c r="I252" i="1" l="1"/>
  <c r="K252" i="1" s="1"/>
  <c r="L252" i="1"/>
  <c r="J252" i="1"/>
  <c r="C253" i="1"/>
  <c r="D253" i="1" l="1"/>
  <c r="B254" i="1" s="1"/>
  <c r="G253" i="1"/>
  <c r="H253" i="1" s="1"/>
  <c r="I253" i="1" l="1"/>
  <c r="K253" i="1" s="1"/>
  <c r="L253" i="1"/>
  <c r="J253" i="1"/>
  <c r="C254" i="1"/>
  <c r="D254" i="1" l="1"/>
  <c r="B255" i="1" s="1"/>
  <c r="C255" i="1" s="1"/>
  <c r="G254" i="1"/>
  <c r="H254" i="1" s="1"/>
  <c r="I254" i="1" l="1"/>
  <c r="K254" i="1" s="1"/>
  <c r="L254" i="1"/>
  <c r="J254" i="1"/>
  <c r="D255" i="1"/>
  <c r="I255" i="1" s="1"/>
  <c r="K255" i="1" s="1"/>
  <c r="G255" i="1"/>
  <c r="H255" i="1" s="1"/>
  <c r="J255" i="1" l="1"/>
  <c r="L255" i="1"/>
</calcChain>
</file>

<file path=xl/sharedStrings.xml><?xml version="1.0" encoding="utf-8"?>
<sst xmlns="http://schemas.openxmlformats.org/spreadsheetml/2006/main" count="25" uniqueCount="25">
  <si>
    <t>Price</t>
  </si>
  <si>
    <t>Interest rate</t>
  </si>
  <si>
    <t>Rental</t>
  </si>
  <si>
    <t>Term</t>
  </si>
  <si>
    <t>months</t>
  </si>
  <si>
    <t>Repayment</t>
  </si>
  <si>
    <t>Transfer duty</t>
  </si>
  <si>
    <t>Bond reg costs</t>
  </si>
  <si>
    <t>Additional repayment</t>
  </si>
  <si>
    <t>Month</t>
  </si>
  <si>
    <t>Capital o/s</t>
  </si>
  <si>
    <t>Interest</t>
  </si>
  <si>
    <t>Capital repaid</t>
  </si>
  <si>
    <t>Expenses</t>
  </si>
  <si>
    <t>Profit/(Loss) for tax</t>
  </si>
  <si>
    <t>Tax expense / gain</t>
  </si>
  <si>
    <t>Rental (% of price p.a.)</t>
  </si>
  <si>
    <t>Escalation (p.a.)</t>
  </si>
  <si>
    <t>Property rates/taxes</t>
  </si>
  <si>
    <t>Tax rate</t>
  </si>
  <si>
    <t>NPV to date (post tax)</t>
  </si>
  <si>
    <t>Cash flow after tax</t>
  </si>
  <si>
    <t>Cash flow before tax</t>
  </si>
  <si>
    <t>NPV discount rate</t>
  </si>
  <si>
    <t>NPV to date (pre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</si>
</sst>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9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Fill="1" applyAlignment="1">
      <alignment horizontal="left" vertical="top"/>
    </xf>
    <xf numFmtId="4" fontId="0" fillId="2" borderId="0" xfId="0" applyNumberFormat="1" applyFill="1"/>
    <xf numFmtId="9" fontId="0" fillId="2" borderId="0" xfId="0" applyNumberFormat="1" applyFill="1"/>
    <xf numFmtId="3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EF21-0EB7-4BCD-AD8E-81F270A8B647}">
  <dimension ref="A1:M260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E10" sqref="E10"/>
    </sheetView>
  </sheetViews>
  <sheetFormatPr defaultRowHeight="14.4" x14ac:dyDescent="0.3"/>
  <cols>
    <col min="1" max="1" width="26.33203125" bestFit="1" customWidth="1"/>
    <col min="2" max="2" width="12.77734375" bestFit="1" customWidth="1"/>
    <col min="3" max="3" width="9.33203125" bestFit="1" customWidth="1"/>
    <col min="4" max="9" width="10.33203125" bestFit="1" customWidth="1"/>
    <col min="10" max="10" width="12.21875" bestFit="1" customWidth="1"/>
    <col min="11" max="11" width="12.109375" customWidth="1"/>
    <col min="12" max="12" width="22.5546875" bestFit="1" customWidth="1"/>
  </cols>
  <sheetData>
    <row r="1" spans="1:13" x14ac:dyDescent="0.3">
      <c r="A1" t="s">
        <v>0</v>
      </c>
      <c r="B1" s="10">
        <v>1000000</v>
      </c>
      <c r="J1" s="6"/>
      <c r="K1" s="6"/>
      <c r="L1" s="7"/>
      <c r="M1" s="8"/>
    </row>
    <row r="2" spans="1:13" x14ac:dyDescent="0.3">
      <c r="A2" t="s">
        <v>1</v>
      </c>
      <c r="B2" s="11">
        <v>0.1</v>
      </c>
      <c r="J2" s="6"/>
      <c r="K2" s="6"/>
      <c r="L2" s="7"/>
      <c r="M2" s="8"/>
    </row>
    <row r="3" spans="1:13" x14ac:dyDescent="0.3">
      <c r="A3" t="s">
        <v>16</v>
      </c>
      <c r="B3" s="11">
        <v>0.09</v>
      </c>
      <c r="J3" s="6"/>
      <c r="K3" s="6"/>
      <c r="L3" s="7"/>
      <c r="M3" s="8"/>
    </row>
    <row r="4" spans="1:13" x14ac:dyDescent="0.3">
      <c r="A4" t="s">
        <v>17</v>
      </c>
      <c r="B4" s="11">
        <v>0.05</v>
      </c>
      <c r="J4" s="6"/>
      <c r="K4" s="6"/>
      <c r="L4" s="7"/>
      <c r="M4" s="8"/>
    </row>
    <row r="5" spans="1:13" x14ac:dyDescent="0.3">
      <c r="A5" t="s">
        <v>19</v>
      </c>
      <c r="B5" s="11">
        <v>0.4</v>
      </c>
      <c r="J5" s="6"/>
      <c r="K5" s="6"/>
      <c r="L5" s="7"/>
      <c r="M5" s="8"/>
    </row>
    <row r="6" spans="1:13" x14ac:dyDescent="0.3">
      <c r="J6" s="6"/>
      <c r="K6" s="6"/>
      <c r="L6" s="7"/>
      <c r="M6" s="8"/>
    </row>
    <row r="7" spans="1:13" x14ac:dyDescent="0.3">
      <c r="A7" t="s">
        <v>3</v>
      </c>
      <c r="B7" s="10">
        <v>240</v>
      </c>
      <c r="C7" t="s">
        <v>4</v>
      </c>
      <c r="J7" s="6"/>
      <c r="K7" s="6"/>
      <c r="L7" s="9"/>
      <c r="M7" s="6"/>
    </row>
    <row r="8" spans="1:13" x14ac:dyDescent="0.3">
      <c r="A8" t="s">
        <v>5</v>
      </c>
      <c r="B8" s="10">
        <f ca="1">PMT(B2/12,B7,B1)</f>
        <v>-9650.2164507400794</v>
      </c>
      <c r="J8" s="6"/>
      <c r="K8" s="6"/>
      <c r="L8" s="9"/>
      <c r="M8" s="6"/>
    </row>
    <row r="9" spans="1:13" x14ac:dyDescent="0.3">
      <c r="A9" t="s">
        <v>18</v>
      </c>
      <c r="B9" s="12">
        <v>2400</v>
      </c>
      <c r="J9" s="6"/>
      <c r="K9" s="6"/>
      <c r="L9" s="6"/>
      <c r="M9" s="6"/>
    </row>
    <row r="10" spans="1:13" x14ac:dyDescent="0.3">
      <c r="A10" t="s">
        <v>6</v>
      </c>
      <c r="B10" s="13">
        <f ca="1">B5*10%*B1</f>
        <v>40000.000000000007</v>
      </c>
    </row>
    <row r="11" spans="1:13" x14ac:dyDescent="0.3">
      <c r="A11" t="s">
        <v>7</v>
      </c>
      <c r="B11" s="13">
        <f ca="1">1%*B1</f>
        <v>10000</v>
      </c>
    </row>
    <row r="12" spans="1:13" x14ac:dyDescent="0.3">
      <c r="A12" t="s">
        <v>8</v>
      </c>
      <c r="B12" s="14">
        <v>5000</v>
      </c>
    </row>
    <row r="13" spans="1:13" x14ac:dyDescent="0.3">
      <c r="A13" s="1" t="s">
        <v>23</v>
      </c>
      <c r="B13" s="11">
        <v>0.1</v>
      </c>
      <c r="J13" s="3"/>
      <c r="K13" s="3"/>
    </row>
    <row r="14" spans="1:13" x14ac:dyDescent="0.3">
      <c r="A14" s="1"/>
      <c r="B14" s="2"/>
      <c r="J14" s="3"/>
      <c r="K14" s="3"/>
    </row>
    <row r="15" spans="1:13" x14ac:dyDescent="0.3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2</v>
      </c>
      <c r="G15" t="s">
        <v>14</v>
      </c>
      <c r="H15" t="s">
        <v>15</v>
      </c>
      <c r="I15" t="s">
        <v>22</v>
      </c>
      <c r="J15" t="s">
        <v>21</v>
      </c>
      <c r="K15" t="s">
        <v>24</v>
      </c>
      <c r="L15" t="s">
        <v>20</v>
      </c>
    </row>
    <row r="16" spans="1:13" x14ac:dyDescent="0.3">
      <c r="A16">
        <v>1</v>
      </c>
      <c r="B16" s="5">
        <f ca="1">$B$1</f>
        <v>1000000</v>
      </c>
      <c r="C16" s="5">
        <f ca="1">-$B$2/12*B16</f>
        <v>-8333.3333333333339</v>
      </c>
      <c r="D16" s="5">
        <f ca="1">-MIN((C16-$B$8+$B$12),B16)</f>
        <v>-6316.8831174067454</v>
      </c>
      <c r="E16" s="5">
        <f ca="1">-($B$9+$B$10+$B$11)</f>
        <v>-52400.000000000007</v>
      </c>
      <c r="F16" s="5">
        <f ca="1">$B$3*$B$1/12</f>
        <v>7500</v>
      </c>
      <c r="G16" s="5">
        <f ca="1">SUM(C16,E16:F16)</f>
        <v>-53233.333333333343</v>
      </c>
      <c r="H16" s="5">
        <f ca="1">-($B$5*G16)</f>
        <v>21293.333333333339</v>
      </c>
      <c r="I16" s="5">
        <f ca="1">SUM(C16:F16)</f>
        <v>-59550.216450740088</v>
      </c>
      <c r="J16" s="5">
        <f ca="1">SUM(C16:F16,H16)</f>
        <v>-38256.883117406745</v>
      </c>
      <c r="K16" s="5">
        <f ca="1">NPV(10%/12,I$16:$I16)</f>
        <v>-59058.065901560418</v>
      </c>
      <c r="L16" s="5">
        <f ca="1">NPV(10%/12,$J$16:J16)</f>
        <v>-37940.710529659584</v>
      </c>
      <c r="M16" s="3"/>
    </row>
    <row r="17" spans="1:12" x14ac:dyDescent="0.3">
      <c r="A17">
        <f ca="1">A16+1</f>
        <v>2</v>
      </c>
      <c r="B17" s="5">
        <f ca="1">B16+D16</f>
        <v>993683.11688259325</v>
      </c>
      <c r="C17" s="5">
        <f ca="1">-$B$2/12*B17</f>
        <v>-8280.6926406882776</v>
      </c>
      <c r="D17" s="5">
        <f ca="1">-MIN((C17-$B$8+$B$12),B17)</f>
        <v>-6369.5238100518018</v>
      </c>
      <c r="E17" s="5">
        <f ca="1">-$B$9*(1+$B$4)^INT(A17/12)</f>
        <v>-2400</v>
      </c>
      <c r="F17" s="5">
        <f ca="1">$F$16*(1+$B$4)^INT(A17/12)</f>
        <v>7500</v>
      </c>
      <c r="G17" s="5">
        <f ca="1">SUM(C17,E17:F17)</f>
        <v>-3180.6926406882776</v>
      </c>
      <c r="H17" s="5">
        <f t="shared" ref="H17:H80" ca="1" si="0">-($B$5*G17)</f>
        <v>1272.2770562753112</v>
      </c>
      <c r="I17" s="5">
        <f t="shared" ref="I17:I80" ca="1" si="1">SUM(C17:F17)</f>
        <v>-9550.2164507400812</v>
      </c>
      <c r="J17" s="5">
        <f t="shared" ref="J17:J80" ca="1" si="2">SUM(C17:F17,H17)</f>
        <v>-8277.9393944647709</v>
      </c>
      <c r="K17" s="5">
        <f ca="1">NPV(10%/12,I$16:$I17)</f>
        <v>-68451.079827566646</v>
      </c>
      <c r="L17" s="5">
        <f ca="1">NPV(10%/12,$J$16:J17)</f>
        <v>-46082.389873986656</v>
      </c>
    </row>
    <row r="18" spans="1:12" x14ac:dyDescent="0.3">
      <c r="A18">
        <f t="shared" ref="A18:A81" ca="1" si="3">A17+1</f>
        <v>3</v>
      </c>
      <c r="B18" s="5">
        <f t="shared" ref="B18:B81" ca="1" si="4">B17+D17</f>
        <v>987313.59307254141</v>
      </c>
      <c r="C18" s="5">
        <f t="shared" ref="C18:C81" ca="1" si="5">-$B$2/12*B18</f>
        <v>-8227.6132756045117</v>
      </c>
      <c r="D18" s="5">
        <f t="shared" ref="D18:D81" ca="1" si="6">-MIN((C18-$B$8+$B$12),B18)</f>
        <v>-6422.6031751355677</v>
      </c>
      <c r="E18" s="5">
        <f t="shared" ref="E18:E81" ca="1" si="7">-$B$9*(1+$B$4)^INT(A18/12)</f>
        <v>-2400</v>
      </c>
      <c r="F18" s="5">
        <f ca="1">$F$16*(1+$B$4)^INT(A18/12)</f>
        <v>7500</v>
      </c>
      <c r="G18" s="5">
        <f t="shared" ref="G18:G81" ca="1" si="8">SUM(C18,E18:F18)</f>
        <v>-3127.6132756045117</v>
      </c>
      <c r="H18" s="5">
        <f t="shared" ca="1" si="0"/>
        <v>1251.0453102418048</v>
      </c>
      <c r="I18" s="5">
        <f t="shared" ca="1" si="1"/>
        <v>-9550.2164507400812</v>
      </c>
      <c r="J18" s="5">
        <f t="shared" ca="1" si="2"/>
        <v>-8299.1711404982761</v>
      </c>
      <c r="K18" s="5">
        <f ca="1">NPV(10%/12,I$16:$I18)</f>
        <v>-77766.465539308352</v>
      </c>
      <c r="L18" s="5">
        <f ca="1">NPV(10%/12,$J$16:J18)</f>
        <v>-54177.49228975502</v>
      </c>
    </row>
    <row r="19" spans="1:12" x14ac:dyDescent="0.3">
      <c r="A19">
        <f t="shared" ca="1" si="3"/>
        <v>4</v>
      </c>
      <c r="B19" s="5">
        <f t="shared" ca="1" si="4"/>
        <v>980890.98989740585</v>
      </c>
      <c r="C19" s="5">
        <f t="shared" ca="1" si="5"/>
        <v>-8174.0915824783815</v>
      </c>
      <c r="D19" s="5">
        <f t="shared" ca="1" si="6"/>
        <v>-6476.1248682616979</v>
      </c>
      <c r="E19" s="5">
        <f t="shared" ca="1" si="7"/>
        <v>-2400</v>
      </c>
      <c r="F19" s="5">
        <f ca="1">$F$16*(1+$B$4)^INT(A19/12)</f>
        <v>7500</v>
      </c>
      <c r="G19" s="5">
        <f t="shared" ca="1" si="8"/>
        <v>-3074.0915824783806</v>
      </c>
      <c r="H19" s="5">
        <f t="shared" ca="1" si="0"/>
        <v>1229.6366329913524</v>
      </c>
      <c r="I19" s="5">
        <f t="shared" ca="1" si="1"/>
        <v>-9550.2164507400812</v>
      </c>
      <c r="J19" s="5">
        <f t="shared" ca="1" si="2"/>
        <v>-8320.5798177487286</v>
      </c>
      <c r="K19" s="5">
        <f ca="1">NPV(10%/12,I$16:$I19)</f>
        <v>-87004.864592275335</v>
      </c>
      <c r="L19" s="5">
        <f ca="1">NPV(10%/12,$J$16:J19)</f>
        <v>-62226.402710258553</v>
      </c>
    </row>
    <row r="20" spans="1:12" x14ac:dyDescent="0.3">
      <c r="A20">
        <f t="shared" ca="1" si="3"/>
        <v>5</v>
      </c>
      <c r="B20" s="5">
        <f t="shared" ca="1" si="4"/>
        <v>974414.8650291441</v>
      </c>
      <c r="C20" s="5">
        <f t="shared" ca="1" si="5"/>
        <v>-8120.1238752428671</v>
      </c>
      <c r="D20" s="5">
        <f t="shared" ca="1" si="6"/>
        <v>-6530.0925754972122</v>
      </c>
      <c r="E20" s="5">
        <f t="shared" ca="1" si="7"/>
        <v>-2400</v>
      </c>
      <c r="F20" s="5">
        <f ca="1">$F$16*(1+$B$4)^INT(A20/12)</f>
        <v>7500</v>
      </c>
      <c r="G20" s="5">
        <f t="shared" ca="1" si="8"/>
        <v>-3020.1238752428671</v>
      </c>
      <c r="H20" s="5">
        <f t="shared" ca="1" si="0"/>
        <v>1208.0495500971469</v>
      </c>
      <c r="I20" s="5">
        <f t="shared" ca="1" si="1"/>
        <v>-9550.2164507400812</v>
      </c>
      <c r="J20" s="5">
        <f t="shared" ca="1" si="2"/>
        <v>-8342.1669006429347</v>
      </c>
      <c r="K20" s="5">
        <f ca="1">NPV(10%/12,I$16:$I20)</f>
        <v>-96166.913239845919</v>
      </c>
      <c r="L20" s="5">
        <f ca="1">NPV(10%/12,$J$16:J20)</f>
        <v>-70229.502887524228</v>
      </c>
    </row>
    <row r="21" spans="1:12" x14ac:dyDescent="0.3">
      <c r="A21">
        <f t="shared" ca="1" si="3"/>
        <v>6</v>
      </c>
      <c r="B21" s="5">
        <f t="shared" ca="1" si="4"/>
        <v>967884.77245364687</v>
      </c>
      <c r="C21" s="5">
        <f t="shared" ca="1" si="5"/>
        <v>-8065.706437113724</v>
      </c>
      <c r="D21" s="5">
        <f t="shared" ca="1" si="6"/>
        <v>-6584.5100136263554</v>
      </c>
      <c r="E21" s="5">
        <f t="shared" ca="1" si="7"/>
        <v>-2400</v>
      </c>
      <c r="F21" s="5">
        <f ca="1">$F$16*(1+$B$4)^INT(A21/12)</f>
        <v>7500</v>
      </c>
      <c r="G21" s="5">
        <f t="shared" ca="1" si="8"/>
        <v>-2965.706437113724</v>
      </c>
      <c r="H21" s="5">
        <f t="shared" ca="1" si="0"/>
        <v>1186.2825748454895</v>
      </c>
      <c r="I21" s="5">
        <f t="shared" ca="1" si="1"/>
        <v>-9550.2164507400812</v>
      </c>
      <c r="J21" s="5">
        <f t="shared" ca="1" si="2"/>
        <v>-8363.9338758945923</v>
      </c>
      <c r="K21" s="5">
        <f ca="1">NPV(10%/12,I$16:$I21)</f>
        <v>-105253.24247710599</v>
      </c>
      <c r="L21" s="5">
        <f ca="1">NPV(10%/12,$J$16:J21)</f>
        <v>-78187.171418603597</v>
      </c>
    </row>
    <row r="22" spans="1:12" x14ac:dyDescent="0.3">
      <c r="A22">
        <f t="shared" ca="1" si="3"/>
        <v>7</v>
      </c>
      <c r="B22" s="5">
        <f t="shared" ca="1" si="4"/>
        <v>961300.26244002057</v>
      </c>
      <c r="C22" s="5">
        <f t="shared" ca="1" si="5"/>
        <v>-8010.835520333505</v>
      </c>
      <c r="D22" s="5">
        <f t="shared" ca="1" si="6"/>
        <v>-6639.3809304065744</v>
      </c>
      <c r="E22" s="5">
        <f t="shared" ca="1" si="7"/>
        <v>-2400</v>
      </c>
      <c r="F22" s="5">
        <f ca="1">$F$16*(1+$B$4)^INT(A22/12)</f>
        <v>7500</v>
      </c>
      <c r="G22" s="5">
        <f t="shared" ca="1" si="8"/>
        <v>-2910.835520333505</v>
      </c>
      <c r="H22" s="5">
        <f t="shared" ca="1" si="0"/>
        <v>1164.3342081334019</v>
      </c>
      <c r="I22" s="5">
        <f t="shared" ca="1" si="1"/>
        <v>-9550.2164507400812</v>
      </c>
      <c r="J22" s="5">
        <f t="shared" ca="1" si="2"/>
        <v>-8385.8822426066799</v>
      </c>
      <c r="K22" s="5">
        <f ca="1">NPV(10%/12,I$16:$I22)</f>
        <v>-114264.47808430606</v>
      </c>
      <c r="L22" s="5">
        <f ca="1">NPV(10%/12,$J$16:J22)</f>
        <v>-86099.78377164698</v>
      </c>
    </row>
    <row r="23" spans="1:12" x14ac:dyDescent="0.3">
      <c r="A23">
        <f t="shared" ca="1" si="3"/>
        <v>8</v>
      </c>
      <c r="B23" s="5">
        <f t="shared" ca="1" si="4"/>
        <v>954660.88150961394</v>
      </c>
      <c r="C23" s="5">
        <f t="shared" ca="1" si="5"/>
        <v>-7955.5073459134492</v>
      </c>
      <c r="D23" s="5">
        <f t="shared" ca="1" si="6"/>
        <v>-6694.7091048266302</v>
      </c>
      <c r="E23" s="5">
        <f t="shared" ca="1" si="7"/>
        <v>-2400</v>
      </c>
      <c r="F23" s="5">
        <f ca="1">$F$16*(1+$B$4)^INT(A23/12)</f>
        <v>7500</v>
      </c>
      <c r="G23" s="5">
        <f t="shared" ca="1" si="8"/>
        <v>-2855.5073459134492</v>
      </c>
      <c r="H23" s="5">
        <f t="shared" ca="1" si="0"/>
        <v>1142.2029383653796</v>
      </c>
      <c r="I23" s="5">
        <f t="shared" ca="1" si="1"/>
        <v>-9550.2164507400812</v>
      </c>
      <c r="J23" s="5">
        <f t="shared" ca="1" si="2"/>
        <v>-8408.0135123747023</v>
      </c>
      <c r="K23" s="5">
        <f ca="1">NPV(10%/12,I$16:$I23)</f>
        <v>-123201.24066995902</v>
      </c>
      <c r="L23" s="5">
        <f ca="1">NPV(10%/12,$J$16:J23)</f>
        <v>-93967.712311762109</v>
      </c>
    </row>
    <row r="24" spans="1:12" x14ac:dyDescent="0.3">
      <c r="A24">
        <f t="shared" ca="1" si="3"/>
        <v>9</v>
      </c>
      <c r="B24" s="5">
        <f t="shared" ca="1" si="4"/>
        <v>947966.17240478727</v>
      </c>
      <c r="C24" s="5">
        <f t="shared" ca="1" si="5"/>
        <v>-7899.7181033732268</v>
      </c>
      <c r="D24" s="5">
        <f t="shared" ca="1" si="6"/>
        <v>-6750.4983473668526</v>
      </c>
      <c r="E24" s="5">
        <f t="shared" ca="1" si="7"/>
        <v>-2400</v>
      </c>
      <c r="F24" s="5">
        <f ca="1">$F$16*(1+$B$4)^INT(A24/12)</f>
        <v>7500</v>
      </c>
      <c r="G24" s="5">
        <f t="shared" ca="1" si="8"/>
        <v>-2799.7181033732268</v>
      </c>
      <c r="H24" s="5">
        <f t="shared" ca="1" si="0"/>
        <v>1119.8872413492907</v>
      </c>
      <c r="I24" s="5">
        <f t="shared" ca="1" si="1"/>
        <v>-9550.2164507400812</v>
      </c>
      <c r="J24" s="5">
        <f t="shared" ca="1" si="2"/>
        <v>-8430.3292093907912</v>
      </c>
      <c r="K24" s="5">
        <f ca="1">NPV(10%/12,I$16:$I24)</f>
        <v>-132064.14571358179</v>
      </c>
      <c r="L24" s="5">
        <f ca="1">NPV(10%/12,$J$16:J24)</f>
        <v>-101791.32632665911</v>
      </c>
    </row>
    <row r="25" spans="1:12" x14ac:dyDescent="0.3">
      <c r="A25">
        <f t="shared" ca="1" si="3"/>
        <v>10</v>
      </c>
      <c r="B25" s="5">
        <f t="shared" ca="1" si="4"/>
        <v>941215.67405742046</v>
      </c>
      <c r="C25" s="5">
        <f t="shared" ca="1" si="5"/>
        <v>-7843.4639504785036</v>
      </c>
      <c r="D25" s="5">
        <f t="shared" ca="1" si="6"/>
        <v>-6806.7525002615757</v>
      </c>
      <c r="E25" s="5">
        <f t="shared" ca="1" si="7"/>
        <v>-2400</v>
      </c>
      <c r="F25" s="5">
        <f ca="1">$F$16*(1+$B$4)^INT(A25/12)</f>
        <v>7500</v>
      </c>
      <c r="G25" s="5">
        <f t="shared" ca="1" si="8"/>
        <v>-2743.4639504785046</v>
      </c>
      <c r="H25" s="5">
        <f t="shared" ca="1" si="0"/>
        <v>1097.3855801914019</v>
      </c>
      <c r="I25" s="5">
        <f t="shared" ca="1" si="1"/>
        <v>-9550.2164507400812</v>
      </c>
      <c r="J25" s="5">
        <f t="shared" ca="1" si="2"/>
        <v>-8452.8308705486797</v>
      </c>
      <c r="K25" s="5">
        <f ca="1">NPV(10%/12,I$16:$I25)</f>
        <v>-140853.80360808372</v>
      </c>
      <c r="L25" s="5">
        <f ca="1">NPV(10%/12,$J$16:J25)</f>
        <v>-109570.9920520836</v>
      </c>
    </row>
    <row r="26" spans="1:12" x14ac:dyDescent="0.3">
      <c r="A26">
        <f t="shared" ca="1" si="3"/>
        <v>11</v>
      </c>
      <c r="B26" s="5">
        <f t="shared" ca="1" si="4"/>
        <v>934408.92155715893</v>
      </c>
      <c r="C26" s="5">
        <f t="shared" ca="1" si="5"/>
        <v>-7786.7410129763239</v>
      </c>
      <c r="D26" s="5">
        <f t="shared" ca="1" si="6"/>
        <v>-6863.4754377637555</v>
      </c>
      <c r="E26" s="5">
        <f t="shared" ca="1" si="7"/>
        <v>-2400</v>
      </c>
      <c r="F26" s="5">
        <f ca="1">$F$16*(1+$B$4)^INT(A26/12)</f>
        <v>7500</v>
      </c>
      <c r="G26" s="5">
        <f t="shared" ca="1" si="8"/>
        <v>-2686.741012976323</v>
      </c>
      <c r="H26" s="5">
        <f t="shared" ca="1" si="0"/>
        <v>1074.6964051905293</v>
      </c>
      <c r="I26" s="5">
        <f t="shared" ca="1" si="1"/>
        <v>-9550.2164507400812</v>
      </c>
      <c r="J26" s="5">
        <f t="shared" ca="1" si="2"/>
        <v>-8475.5200455495524</v>
      </c>
      <c r="K26" s="5">
        <f ca="1">NPV(10%/12,I$16:$I26)</f>
        <v>-149570.81970180463</v>
      </c>
      <c r="L26" s="5">
        <f ca="1">NPV(10%/12,$J$16:J26)</f>
        <v>-117307.07269703949</v>
      </c>
    </row>
    <row r="27" spans="1:12" x14ac:dyDescent="0.3">
      <c r="A27">
        <f t="shared" ca="1" si="3"/>
        <v>12</v>
      </c>
      <c r="B27" s="5">
        <f t="shared" ca="1" si="4"/>
        <v>927545.4461193952</v>
      </c>
      <c r="C27" s="5">
        <f t="shared" ca="1" si="5"/>
        <v>-7729.545384328293</v>
      </c>
      <c r="D27" s="5">
        <f t="shared" ca="1" si="6"/>
        <v>-6920.6710664117863</v>
      </c>
      <c r="E27" s="5">
        <f t="shared" ca="1" si="7"/>
        <v>-2520</v>
      </c>
      <c r="F27" s="5">
        <f ca="1">$F$16*(1+$B$4)^INT(A27/12)</f>
        <v>7875</v>
      </c>
      <c r="G27" s="5">
        <f t="shared" ca="1" si="8"/>
        <v>-2374.5453843282921</v>
      </c>
      <c r="H27" s="5">
        <f t="shared" ca="1" si="0"/>
        <v>949.8181537313169</v>
      </c>
      <c r="I27" s="5">
        <f t="shared" ca="1" si="1"/>
        <v>-9295.2164507400812</v>
      </c>
      <c r="J27" s="5">
        <f t="shared" ca="1" si="2"/>
        <v>-8345.3982970087636</v>
      </c>
      <c r="K27" s="5">
        <f ca="1">NPV(10%/12,I$16:$I27)</f>
        <v>-157984.96517060895</v>
      </c>
      <c r="L27" s="5">
        <f ca="1">NPV(10%/12,$J$16:J27)</f>
        <v>-124861.43096704541</v>
      </c>
    </row>
    <row r="28" spans="1:12" x14ac:dyDescent="0.3">
      <c r="A28">
        <f t="shared" ca="1" si="3"/>
        <v>13</v>
      </c>
      <c r="B28" s="5">
        <f t="shared" ca="1" si="4"/>
        <v>920624.77505298343</v>
      </c>
      <c r="C28" s="5">
        <f t="shared" ca="1" si="5"/>
        <v>-7671.8731254415288</v>
      </c>
      <c r="D28" s="5">
        <f t="shared" ca="1" si="6"/>
        <v>-6978.3433252985506</v>
      </c>
      <c r="E28" s="5">
        <f t="shared" ca="1" si="7"/>
        <v>-2520</v>
      </c>
      <c r="F28" s="5">
        <f ca="1">$F$16*(1+$B$4)^INT(A28/12)</f>
        <v>7875</v>
      </c>
      <c r="G28" s="5">
        <f t="shared" ca="1" si="8"/>
        <v>-2316.8731254415288</v>
      </c>
      <c r="H28" s="5">
        <f t="shared" ca="1" si="0"/>
        <v>926.74925017661155</v>
      </c>
      <c r="I28" s="5">
        <f t="shared" ca="1" si="1"/>
        <v>-9295.2164507400812</v>
      </c>
      <c r="J28" s="5">
        <f t="shared" ca="1" si="2"/>
        <v>-8368.4672005634693</v>
      </c>
      <c r="K28" s="5">
        <f ca="1">NPV(10%/12,I$16:$I28)</f>
        <v>-166329.57224710906</v>
      </c>
      <c r="L28" s="5">
        <f ca="1">NPV(10%/12,$J$16:J28)</f>
        <v>-132374.06620166881</v>
      </c>
    </row>
    <row r="29" spans="1:12" x14ac:dyDescent="0.3">
      <c r="A29">
        <f t="shared" ca="1" si="3"/>
        <v>14</v>
      </c>
      <c r="B29" s="5">
        <f t="shared" ca="1" si="4"/>
        <v>913646.43172768492</v>
      </c>
      <c r="C29" s="5">
        <f t="shared" ca="1" si="5"/>
        <v>-7613.7202643973742</v>
      </c>
      <c r="D29" s="5">
        <f t="shared" ca="1" si="6"/>
        <v>-7036.4961863427052</v>
      </c>
      <c r="E29" s="5">
        <f t="shared" ca="1" si="7"/>
        <v>-2520</v>
      </c>
      <c r="F29" s="5">
        <f ca="1">$F$16*(1+$B$4)^INT(A29/12)</f>
        <v>7875</v>
      </c>
      <c r="G29" s="5">
        <f t="shared" ca="1" si="8"/>
        <v>-2258.7202643973742</v>
      </c>
      <c r="H29" s="5">
        <f t="shared" ca="1" si="0"/>
        <v>903.4881057589497</v>
      </c>
      <c r="I29" s="5">
        <f t="shared" ca="1" si="1"/>
        <v>-9295.2164507400812</v>
      </c>
      <c r="J29" s="5">
        <f t="shared" ca="1" si="2"/>
        <v>-8391.7283449811312</v>
      </c>
      <c r="K29" s="5">
        <f ca="1">NPV(10%/12,I$16:$I29)</f>
        <v>-174605.21562876209</v>
      </c>
      <c r="L29" s="5">
        <f ca="1">NPV(10%/12,$J$16:J29)</f>
        <v>-139845.32321938395</v>
      </c>
    </row>
    <row r="30" spans="1:12" x14ac:dyDescent="0.3">
      <c r="A30">
        <f t="shared" ca="1" si="3"/>
        <v>15</v>
      </c>
      <c r="B30" s="5">
        <f t="shared" ca="1" si="4"/>
        <v>906609.93554134225</v>
      </c>
      <c r="C30" s="5">
        <f t="shared" ca="1" si="5"/>
        <v>-7555.0827961778523</v>
      </c>
      <c r="D30" s="5">
        <f t="shared" ca="1" si="6"/>
        <v>-7095.1336545622271</v>
      </c>
      <c r="E30" s="5">
        <f t="shared" ca="1" si="7"/>
        <v>-2520</v>
      </c>
      <c r="F30" s="5">
        <f ca="1">$F$16*(1+$B$4)^INT(A30/12)</f>
        <v>7875</v>
      </c>
      <c r="G30" s="5">
        <f t="shared" ca="1" si="8"/>
        <v>-2200.0827961778523</v>
      </c>
      <c r="H30" s="5">
        <f t="shared" ca="1" si="0"/>
        <v>880.03311847114094</v>
      </c>
      <c r="I30" s="5">
        <f t="shared" ca="1" si="1"/>
        <v>-9295.2164507400812</v>
      </c>
      <c r="J30" s="5">
        <f t="shared" ca="1" si="2"/>
        <v>-8415.1833322689399</v>
      </c>
      <c r="K30" s="5">
        <f ca="1">NPV(10%/12,I$16:$I30)</f>
        <v>-182812.46526345931</v>
      </c>
      <c r="L30" s="5">
        <f ca="1">NPV(10%/12,$J$16:J30)</f>
        <v>-147275.54398892561</v>
      </c>
    </row>
    <row r="31" spans="1:12" x14ac:dyDescent="0.3">
      <c r="A31">
        <f t="shared" ca="1" si="3"/>
        <v>16</v>
      </c>
      <c r="B31" s="5">
        <f t="shared" ca="1" si="4"/>
        <v>899514.80188678007</v>
      </c>
      <c r="C31" s="5">
        <f t="shared" ca="1" si="5"/>
        <v>-7495.956682389834</v>
      </c>
      <c r="D31" s="5">
        <f t="shared" ca="1" si="6"/>
        <v>-7154.2597683502454</v>
      </c>
      <c r="E31" s="5">
        <f t="shared" ca="1" si="7"/>
        <v>-2520</v>
      </c>
      <c r="F31" s="5">
        <f ca="1">$F$16*(1+$B$4)^INT(A31/12)</f>
        <v>7875</v>
      </c>
      <c r="G31" s="5">
        <f t="shared" ca="1" si="8"/>
        <v>-2140.9566823898349</v>
      </c>
      <c r="H31" s="5">
        <f t="shared" ca="1" si="0"/>
        <v>856.38267295593403</v>
      </c>
      <c r="I31" s="5">
        <f t="shared" ca="1" si="1"/>
        <v>-9295.2164507400812</v>
      </c>
      <c r="J31" s="5">
        <f t="shared" ca="1" si="2"/>
        <v>-8438.833777784148</v>
      </c>
      <c r="K31" s="5">
        <f ca="1">NPV(10%/12,I$16:$I31)</f>
        <v>-190951.88638877886</v>
      </c>
      <c r="L31" s="5">
        <f ca="1">NPV(10%/12,$J$16:J31)</f>
        <v>-154665.06765284069</v>
      </c>
    </row>
    <row r="32" spans="1:12" x14ac:dyDescent="0.3">
      <c r="A32">
        <f t="shared" ca="1" si="3"/>
        <v>17</v>
      </c>
      <c r="B32" s="5">
        <f t="shared" ca="1" si="4"/>
        <v>892360.54211842979</v>
      </c>
      <c r="C32" s="5">
        <f t="shared" ca="1" si="5"/>
        <v>-7436.3378509869144</v>
      </c>
      <c r="D32" s="5">
        <f t="shared" ca="1" si="6"/>
        <v>-7213.878599753165</v>
      </c>
      <c r="E32" s="5">
        <f t="shared" ca="1" si="7"/>
        <v>-2520</v>
      </c>
      <c r="F32" s="5">
        <f ca="1">$F$16*(1+$B$4)^INT(A32/12)</f>
        <v>7875</v>
      </c>
      <c r="G32" s="5">
        <f t="shared" ca="1" si="8"/>
        <v>-2081.3378509869144</v>
      </c>
      <c r="H32" s="5">
        <f t="shared" ca="1" si="0"/>
        <v>832.53514039476579</v>
      </c>
      <c r="I32" s="5">
        <f t="shared" ca="1" si="1"/>
        <v>-9295.2164507400812</v>
      </c>
      <c r="J32" s="5">
        <f t="shared" ca="1" si="2"/>
        <v>-8462.6813103453151</v>
      </c>
      <c r="K32" s="5">
        <f ca="1">NPV(10%/12,I$16:$I32)</f>
        <v>-199024.03957091397</v>
      </c>
      <c r="L32" s="5">
        <f ca="1">NPV(10%/12,$J$16:J32)</f>
        <v>-162014.2305508451</v>
      </c>
    </row>
    <row r="33" spans="1:12" x14ac:dyDescent="0.3">
      <c r="A33">
        <f t="shared" ca="1" si="3"/>
        <v>18</v>
      </c>
      <c r="B33" s="5">
        <f t="shared" ca="1" si="4"/>
        <v>885146.66351867665</v>
      </c>
      <c r="C33" s="5">
        <f t="shared" ca="1" si="5"/>
        <v>-7376.2221959889721</v>
      </c>
      <c r="D33" s="5">
        <f t="shared" ca="1" si="6"/>
        <v>-7273.9942547511073</v>
      </c>
      <c r="E33" s="5">
        <f t="shared" ca="1" si="7"/>
        <v>-2520</v>
      </c>
      <c r="F33" s="5">
        <f ca="1">$F$16*(1+$B$4)^INT(A33/12)</f>
        <v>7875</v>
      </c>
      <c r="G33" s="5">
        <f t="shared" ca="1" si="8"/>
        <v>-2021.2221959889721</v>
      </c>
      <c r="H33" s="5">
        <f t="shared" ca="1" si="0"/>
        <v>808.48887839558893</v>
      </c>
      <c r="I33" s="5">
        <f t="shared" ca="1" si="1"/>
        <v>-9295.2164507400812</v>
      </c>
      <c r="J33" s="5">
        <f t="shared" ca="1" si="2"/>
        <v>-8486.7275723444927</v>
      </c>
      <c r="K33" s="5">
        <f ca="1">NPV(10%/12,I$16:$I33)</f>
        <v>-207029.48074327933</v>
      </c>
      <c r="L33" s="5">
        <f ca="1">NPV(10%/12,$J$16:J33)</f>
        <v>-169323.36624298766</v>
      </c>
    </row>
    <row r="34" spans="1:12" x14ac:dyDescent="0.3">
      <c r="A34">
        <f t="shared" ca="1" si="3"/>
        <v>19</v>
      </c>
      <c r="B34" s="5">
        <f t="shared" ca="1" si="4"/>
        <v>877872.66926392552</v>
      </c>
      <c r="C34" s="5">
        <f t="shared" ca="1" si="5"/>
        <v>-7315.6055771993788</v>
      </c>
      <c r="D34" s="5">
        <f t="shared" ca="1" si="6"/>
        <v>-7334.6108735407006</v>
      </c>
      <c r="E34" s="5">
        <f t="shared" ca="1" si="7"/>
        <v>-2520</v>
      </c>
      <c r="F34" s="5">
        <f ca="1">$F$16*(1+$B$4)^INT(A34/12)</f>
        <v>7875</v>
      </c>
      <c r="G34" s="5">
        <f t="shared" ca="1" si="8"/>
        <v>-1960.6055771993779</v>
      </c>
      <c r="H34" s="5">
        <f t="shared" ca="1" si="0"/>
        <v>784.24223087975122</v>
      </c>
      <c r="I34" s="5">
        <f t="shared" ca="1" si="1"/>
        <v>-9295.2164507400812</v>
      </c>
      <c r="J34" s="5">
        <f t="shared" ca="1" si="2"/>
        <v>-8510.9742198603308</v>
      </c>
      <c r="K34" s="5">
        <f ca="1">NPV(10%/12,I$16:$I34)</f>
        <v>-214968.76124479872</v>
      </c>
      <c r="L34" s="5">
        <f ca="1">NPV(10%/12,$J$16:J34)</f>
        <v>-176592.80553262265</v>
      </c>
    </row>
    <row r="35" spans="1:12" x14ac:dyDescent="0.3">
      <c r="A35">
        <f t="shared" ca="1" si="3"/>
        <v>20</v>
      </c>
      <c r="B35" s="5">
        <f t="shared" ca="1" si="4"/>
        <v>870538.05839038477</v>
      </c>
      <c r="C35" s="5">
        <f t="shared" ca="1" si="5"/>
        <v>-7254.483819919873</v>
      </c>
      <c r="D35" s="5">
        <f t="shared" ca="1" si="6"/>
        <v>-7395.7326308202064</v>
      </c>
      <c r="E35" s="5">
        <f t="shared" ca="1" si="7"/>
        <v>-2520</v>
      </c>
      <c r="F35" s="5">
        <f ca="1">$F$16*(1+$B$4)^INT(A35/12)</f>
        <v>7875</v>
      </c>
      <c r="G35" s="5">
        <f t="shared" ca="1" si="8"/>
        <v>-1899.483819919873</v>
      </c>
      <c r="H35" s="5">
        <f t="shared" ca="1" si="0"/>
        <v>759.79352796794922</v>
      </c>
      <c r="I35" s="5">
        <f t="shared" ca="1" si="1"/>
        <v>-9295.2164507400812</v>
      </c>
      <c r="J35" s="5">
        <f t="shared" ca="1" si="2"/>
        <v>-8535.4229227721316</v>
      </c>
      <c r="K35" s="5">
        <f ca="1">NPV(10%/12,I$16:$I35)</f>
        <v>-222842.42785787579</v>
      </c>
      <c r="L35" s="5">
        <f ca="1">NPV(10%/12,$J$16:J35)</f>
        <v>-183822.87648919222</v>
      </c>
    </row>
    <row r="36" spans="1:12" x14ac:dyDescent="0.3">
      <c r="A36">
        <f t="shared" ca="1" si="3"/>
        <v>21</v>
      </c>
      <c r="B36" s="5">
        <f t="shared" ca="1" si="4"/>
        <v>863142.32575956453</v>
      </c>
      <c r="C36" s="5">
        <f t="shared" ca="1" si="5"/>
        <v>-7192.8527146630377</v>
      </c>
      <c r="D36" s="5">
        <f t="shared" ca="1" si="6"/>
        <v>-7457.3637360770417</v>
      </c>
      <c r="E36" s="5">
        <f t="shared" ca="1" si="7"/>
        <v>-2520</v>
      </c>
      <c r="F36" s="5">
        <f ca="1">$F$16*(1+$B$4)^INT(A36/12)</f>
        <v>7875</v>
      </c>
      <c r="G36" s="5">
        <f t="shared" ca="1" si="8"/>
        <v>-1837.8527146630367</v>
      </c>
      <c r="H36" s="5">
        <f t="shared" ca="1" si="0"/>
        <v>735.14108586521479</v>
      </c>
      <c r="I36" s="5">
        <f t="shared" ca="1" si="1"/>
        <v>-9295.2164507400812</v>
      </c>
      <c r="J36" s="5">
        <f t="shared" ca="1" si="2"/>
        <v>-8560.0753648748669</v>
      </c>
      <c r="K36" s="5">
        <f ca="1">NPV(10%/12,I$16:$I36)</f>
        <v>-230651.0228460514</v>
      </c>
      <c r="L36" s="5">
        <f ca="1">NPV(10%/12,$J$16:J36)</f>
        <v>-191013.90447082094</v>
      </c>
    </row>
    <row r="37" spans="1:12" x14ac:dyDescent="0.3">
      <c r="A37">
        <f t="shared" ca="1" si="3"/>
        <v>22</v>
      </c>
      <c r="B37" s="5">
        <f t="shared" ca="1" si="4"/>
        <v>855684.96202348743</v>
      </c>
      <c r="C37" s="5">
        <f t="shared" ca="1" si="5"/>
        <v>-7130.7080168623952</v>
      </c>
      <c r="D37" s="5">
        <f t="shared" ca="1" si="6"/>
        <v>-7519.5084338776842</v>
      </c>
      <c r="E37" s="5">
        <f t="shared" ca="1" si="7"/>
        <v>-2520</v>
      </c>
      <c r="F37" s="5">
        <f ca="1">$F$16*(1+$B$4)^INT(A37/12)</f>
        <v>7875</v>
      </c>
      <c r="G37" s="5">
        <f t="shared" ca="1" si="8"/>
        <v>-1775.7080168623943</v>
      </c>
      <c r="H37" s="5">
        <f t="shared" ca="1" si="0"/>
        <v>710.28320674495774</v>
      </c>
      <c r="I37" s="5">
        <f t="shared" ca="1" si="1"/>
        <v>-9295.2164507400812</v>
      </c>
      <c r="J37" s="5">
        <f t="shared" ca="1" si="2"/>
        <v>-8584.9332439951231</v>
      </c>
      <c r="K37" s="5">
        <f ca="1">NPV(10%/12,I$16:$I37)</f>
        <v>-238395.08399134953</v>
      </c>
      <c r="L37" s="5">
        <f ca="1">NPV(10%/12,$J$16:J37)</f>
        <v>-198166.21214672315</v>
      </c>
    </row>
    <row r="38" spans="1:12" x14ac:dyDescent="0.3">
      <c r="A38">
        <f t="shared" ca="1" si="3"/>
        <v>23</v>
      </c>
      <c r="B38" s="5">
        <f t="shared" ca="1" si="4"/>
        <v>848165.45358960971</v>
      </c>
      <c r="C38" s="5">
        <f t="shared" ca="1" si="5"/>
        <v>-7068.0454465800804</v>
      </c>
      <c r="D38" s="5">
        <f t="shared" ca="1" si="6"/>
        <v>-7582.171004159999</v>
      </c>
      <c r="E38" s="5">
        <f t="shared" ca="1" si="7"/>
        <v>-2520</v>
      </c>
      <c r="F38" s="5">
        <f ca="1">$F$16*(1+$B$4)^INT(A38/12)</f>
        <v>7875</v>
      </c>
      <c r="G38" s="5">
        <f t="shared" ca="1" si="8"/>
        <v>-1713.0454465800794</v>
      </c>
      <c r="H38" s="5">
        <f t="shared" ca="1" si="0"/>
        <v>685.21817863203182</v>
      </c>
      <c r="I38" s="5">
        <f t="shared" ca="1" si="1"/>
        <v>-9295.2164507400812</v>
      </c>
      <c r="J38" s="5">
        <f t="shared" ca="1" si="2"/>
        <v>-8609.9982721080487</v>
      </c>
      <c r="K38" s="5">
        <f ca="1">NPV(10%/12,I$16:$I38)</f>
        <v>-246075.14463131462</v>
      </c>
      <c r="L38" s="5">
        <f ca="1">NPV(10%/12,$J$16:J38)</f>
        <v>-205280.11951942556</v>
      </c>
    </row>
    <row r="39" spans="1:12" x14ac:dyDescent="0.3">
      <c r="A39">
        <f t="shared" ca="1" si="3"/>
        <v>24</v>
      </c>
      <c r="B39" s="5">
        <f t="shared" ca="1" si="4"/>
        <v>840583.28258544975</v>
      </c>
      <c r="C39" s="5">
        <f t="shared" ca="1" si="5"/>
        <v>-7004.8606882120812</v>
      </c>
      <c r="D39" s="5">
        <f t="shared" ca="1" si="6"/>
        <v>-7645.3557625279982</v>
      </c>
      <c r="E39" s="5">
        <f t="shared" ca="1" si="7"/>
        <v>-2646</v>
      </c>
      <c r="F39" s="5">
        <f ca="1">$F$16*(1+$B$4)^INT(A39/12)</f>
        <v>8268.75</v>
      </c>
      <c r="G39" s="5">
        <f t="shared" ca="1" si="8"/>
        <v>-1382.1106882120803</v>
      </c>
      <c r="H39" s="5">
        <f t="shared" ca="1" si="0"/>
        <v>552.84427528483218</v>
      </c>
      <c r="I39" s="5">
        <f t="shared" ca="1" si="1"/>
        <v>-9027.4664507400812</v>
      </c>
      <c r="J39" s="5">
        <f t="shared" ca="1" si="2"/>
        <v>-8474.6221754552498</v>
      </c>
      <c r="K39" s="5">
        <f ca="1">NPV(10%/12,I$16:$I39)</f>
        <v>-253472.33679059186</v>
      </c>
      <c r="L39" s="5">
        <f ca="1">NPV(10%/12,$J$16:J39)</f>
        <v>-212224.30580371525</v>
      </c>
    </row>
    <row r="40" spans="1:12" x14ac:dyDescent="0.3">
      <c r="A40">
        <f t="shared" ca="1" si="3"/>
        <v>25</v>
      </c>
      <c r="B40" s="5">
        <f t="shared" ca="1" si="4"/>
        <v>832937.92682292173</v>
      </c>
      <c r="C40" s="5">
        <f t="shared" ca="1" si="5"/>
        <v>-6941.1493901910144</v>
      </c>
      <c r="D40" s="5">
        <f t="shared" ca="1" si="6"/>
        <v>-7709.067060549065</v>
      </c>
      <c r="E40" s="5">
        <f t="shared" ca="1" si="7"/>
        <v>-2646</v>
      </c>
      <c r="F40" s="5">
        <f ca="1">$F$16*(1+$B$4)^INT(A40/12)</f>
        <v>8268.75</v>
      </c>
      <c r="G40" s="5">
        <f t="shared" ca="1" si="8"/>
        <v>-1318.3993901910144</v>
      </c>
      <c r="H40" s="5">
        <f t="shared" ca="1" si="0"/>
        <v>527.3597560764058</v>
      </c>
      <c r="I40" s="5">
        <f t="shared" ca="1" si="1"/>
        <v>-9027.4664507400812</v>
      </c>
      <c r="J40" s="5">
        <f t="shared" ca="1" si="2"/>
        <v>-8500.1066946636747</v>
      </c>
      <c r="K40" s="5">
        <f ca="1">NPV(10%/12,I$16:$I40)</f>
        <v>-260808.39513037092</v>
      </c>
      <c r="L40" s="5">
        <f ca="1">NPV(10%/12,$J$16:J40)</f>
        <v>-219131.81179630602</v>
      </c>
    </row>
    <row r="41" spans="1:12" x14ac:dyDescent="0.3">
      <c r="A41">
        <f t="shared" ca="1" si="3"/>
        <v>26</v>
      </c>
      <c r="B41" s="5">
        <f t="shared" ca="1" si="4"/>
        <v>825228.85976237268</v>
      </c>
      <c r="C41" s="5">
        <f t="shared" ca="1" si="5"/>
        <v>-6876.9071646864386</v>
      </c>
      <c r="D41" s="5">
        <f t="shared" ca="1" si="6"/>
        <v>-7773.3092860536408</v>
      </c>
      <c r="E41" s="5">
        <f t="shared" ca="1" si="7"/>
        <v>-2646</v>
      </c>
      <c r="F41" s="5">
        <f ca="1">$F$16*(1+$B$4)^INT(A41/12)</f>
        <v>8268.75</v>
      </c>
      <c r="G41" s="5">
        <f t="shared" ca="1" si="8"/>
        <v>-1254.1571646864395</v>
      </c>
      <c r="H41" s="5">
        <f t="shared" ca="1" si="0"/>
        <v>501.6628658745758</v>
      </c>
      <c r="I41" s="5">
        <f t="shared" ca="1" si="1"/>
        <v>-9027.4664507400812</v>
      </c>
      <c r="J41" s="5">
        <f t="shared" ca="1" si="2"/>
        <v>-8525.8035848655054</v>
      </c>
      <c r="K41" s="5">
        <f ca="1">NPV(10%/12,I$16:$I41)</f>
        <v>-268083.82488882955</v>
      </c>
      <c r="L41" s="5">
        <f ca="1">NPV(10%/12,$J$16:J41)</f>
        <v>-226002.94064010453</v>
      </c>
    </row>
    <row r="42" spans="1:12" x14ac:dyDescent="0.3">
      <c r="A42">
        <f t="shared" ca="1" si="3"/>
        <v>27</v>
      </c>
      <c r="B42" s="5">
        <f t="shared" ca="1" si="4"/>
        <v>817455.55047631904</v>
      </c>
      <c r="C42" s="5">
        <f t="shared" ca="1" si="5"/>
        <v>-6812.1295873026584</v>
      </c>
      <c r="D42" s="5">
        <f t="shared" ca="1" si="6"/>
        <v>-7838.086863437421</v>
      </c>
      <c r="E42" s="5">
        <f t="shared" ca="1" si="7"/>
        <v>-2646</v>
      </c>
      <c r="F42" s="5">
        <f ca="1">$F$16*(1+$B$4)^INT(A42/12)</f>
        <v>8268.75</v>
      </c>
      <c r="G42" s="5">
        <f t="shared" ca="1" si="8"/>
        <v>-1189.3795873026575</v>
      </c>
      <c r="H42" s="5">
        <f t="shared" ca="1" si="0"/>
        <v>475.75183492106299</v>
      </c>
      <c r="I42" s="5">
        <f t="shared" ca="1" si="1"/>
        <v>-9027.4664507400812</v>
      </c>
      <c r="J42" s="5">
        <f t="shared" ca="1" si="2"/>
        <v>-8551.7146158190189</v>
      </c>
      <c r="K42" s="5">
        <f ca="1">NPV(10%/12,I$16:$I42)</f>
        <v>-275299.12712862313</v>
      </c>
      <c r="L42" s="5">
        <f ca="1">NPV(10%/12,$J$16:J42)</f>
        <v>-232837.99297270403</v>
      </c>
    </row>
    <row r="43" spans="1:12" x14ac:dyDescent="0.3">
      <c r="A43">
        <f t="shared" ca="1" si="3"/>
        <v>28</v>
      </c>
      <c r="B43" s="5">
        <f t="shared" ca="1" si="4"/>
        <v>809617.46361288161</v>
      </c>
      <c r="C43" s="5">
        <f t="shared" ca="1" si="5"/>
        <v>-6746.8121967740135</v>
      </c>
      <c r="D43" s="5">
        <f t="shared" ca="1" si="6"/>
        <v>-7903.4042539660659</v>
      </c>
      <c r="E43" s="5">
        <f t="shared" ca="1" si="7"/>
        <v>-2646</v>
      </c>
      <c r="F43" s="5">
        <f ca="1">$F$16*(1+$B$4)^INT(A43/12)</f>
        <v>8268.75</v>
      </c>
      <c r="G43" s="5">
        <f t="shared" ca="1" si="8"/>
        <v>-1124.0621967740135</v>
      </c>
      <c r="H43" s="5">
        <f t="shared" ca="1" si="0"/>
        <v>449.62487870960541</v>
      </c>
      <c r="I43" s="5">
        <f t="shared" ca="1" si="1"/>
        <v>-9027.4664507400812</v>
      </c>
      <c r="J43" s="5">
        <f t="shared" ca="1" si="2"/>
        <v>-8577.8415720304765</v>
      </c>
      <c r="K43" s="5">
        <f ca="1">NPV(10%/12,I$16:$I43)</f>
        <v>-282454.79877139372</v>
      </c>
      <c r="L43" s="5">
        <f ca="1">NPV(10%/12,$J$16:J43)</f>
        <v>-239637.26694708969</v>
      </c>
    </row>
    <row r="44" spans="1:12" x14ac:dyDescent="0.3">
      <c r="A44">
        <f t="shared" ca="1" si="3"/>
        <v>29</v>
      </c>
      <c r="B44" s="5">
        <f t="shared" ca="1" si="4"/>
        <v>801714.05935891555</v>
      </c>
      <c r="C44" s="5">
        <f t="shared" ca="1" si="5"/>
        <v>-6680.9504946576299</v>
      </c>
      <c r="D44" s="5">
        <f t="shared" ca="1" si="6"/>
        <v>-7969.2659560824495</v>
      </c>
      <c r="E44" s="5">
        <f t="shared" ca="1" si="7"/>
        <v>-2646</v>
      </c>
      <c r="F44" s="5">
        <f ca="1">$F$16*(1+$B$4)^INT(A44/12)</f>
        <v>8268.75</v>
      </c>
      <c r="G44" s="5">
        <f t="shared" ca="1" si="8"/>
        <v>-1058.2004946576308</v>
      </c>
      <c r="H44" s="5">
        <f t="shared" ca="1" si="0"/>
        <v>423.28019786305231</v>
      </c>
      <c r="I44" s="5">
        <f t="shared" ca="1" si="1"/>
        <v>-9027.4664507400812</v>
      </c>
      <c r="J44" s="5">
        <f t="shared" ca="1" si="2"/>
        <v>-8604.1862528770289</v>
      </c>
      <c r="K44" s="5">
        <f ca="1">NPV(10%/12,I$16:$I44)</f>
        <v>-289551.33263199258</v>
      </c>
      <c r="L44" s="5">
        <f ca="1">NPV(10%/12,$J$16:J44)</f>
        <v>-246401.0582521724</v>
      </c>
    </row>
    <row r="45" spans="1:12" x14ac:dyDescent="0.3">
      <c r="A45">
        <f t="shared" ca="1" si="3"/>
        <v>30</v>
      </c>
      <c r="B45" s="5">
        <f t="shared" ca="1" si="4"/>
        <v>793744.79340283305</v>
      </c>
      <c r="C45" s="5">
        <f t="shared" ca="1" si="5"/>
        <v>-6614.5399450236082</v>
      </c>
      <c r="D45" s="5">
        <f t="shared" ca="1" si="6"/>
        <v>-8035.6765057164712</v>
      </c>
      <c r="E45" s="5">
        <f t="shared" ca="1" si="7"/>
        <v>-2646</v>
      </c>
      <c r="F45" s="5">
        <f ca="1">$F$16*(1+$B$4)^INT(A45/12)</f>
        <v>8268.75</v>
      </c>
      <c r="G45" s="5">
        <f t="shared" ca="1" si="8"/>
        <v>-991.78994502360729</v>
      </c>
      <c r="H45" s="5">
        <f t="shared" ca="1" si="0"/>
        <v>396.71597800944295</v>
      </c>
      <c r="I45" s="5">
        <f t="shared" ca="1" si="1"/>
        <v>-9027.4664507400812</v>
      </c>
      <c r="J45" s="5">
        <f t="shared" ca="1" si="2"/>
        <v>-8630.7504727306386</v>
      </c>
      <c r="K45" s="5">
        <f ca="1">NPV(10%/12,I$16:$I45)</f>
        <v>-296589.2174524212</v>
      </c>
      <c r="L45" s="5">
        <f ca="1">NPV(10%/12,$J$16:J45)</f>
        <v>-253129.66013315291</v>
      </c>
    </row>
    <row r="46" spans="1:12" x14ac:dyDescent="0.3">
      <c r="A46">
        <f t="shared" ca="1" si="3"/>
        <v>31</v>
      </c>
      <c r="B46" s="5">
        <f t="shared" ca="1" si="4"/>
        <v>785709.11689711653</v>
      </c>
      <c r="C46" s="5">
        <f t="shared" ca="1" si="5"/>
        <v>-6547.5759741426373</v>
      </c>
      <c r="D46" s="5">
        <f t="shared" ca="1" si="6"/>
        <v>-8102.6404765974421</v>
      </c>
      <c r="E46" s="5">
        <f t="shared" ca="1" si="7"/>
        <v>-2646</v>
      </c>
      <c r="F46" s="5">
        <f ca="1">$F$16*(1+$B$4)^INT(A46/12)</f>
        <v>8268.75</v>
      </c>
      <c r="G46" s="5">
        <f t="shared" ca="1" si="8"/>
        <v>-924.82597414263728</v>
      </c>
      <c r="H46" s="5">
        <f t="shared" ca="1" si="0"/>
        <v>369.93038965705495</v>
      </c>
      <c r="I46" s="5">
        <f t="shared" ca="1" si="1"/>
        <v>-9027.4664507400812</v>
      </c>
      <c r="J46" s="5">
        <f t="shared" ca="1" si="2"/>
        <v>-8657.5360610830267</v>
      </c>
      <c r="K46" s="5">
        <f ca="1">NPV(10%/12,I$16:$I46)</f>
        <v>-303568.93793549098</v>
      </c>
      <c r="L46" s="5">
        <f ca="1">NPV(10%/12,$J$16:J46)</f>
        <v>-259823.36341171808</v>
      </c>
    </row>
    <row r="47" spans="1:12" x14ac:dyDescent="0.3">
      <c r="A47">
        <f t="shared" ca="1" si="3"/>
        <v>32</v>
      </c>
      <c r="B47" s="5">
        <f t="shared" ca="1" si="4"/>
        <v>777606.47642051906</v>
      </c>
      <c r="C47" s="5">
        <f t="shared" ca="1" si="5"/>
        <v>-6480.0539701709922</v>
      </c>
      <c r="D47" s="5">
        <f t="shared" ca="1" si="6"/>
        <v>-8170.1624805690872</v>
      </c>
      <c r="E47" s="5">
        <f t="shared" ca="1" si="7"/>
        <v>-2646</v>
      </c>
      <c r="F47" s="5">
        <f ca="1">$F$16*(1+$B$4)^INT(A47/12)</f>
        <v>8268.75</v>
      </c>
      <c r="G47" s="5">
        <f t="shared" ca="1" si="8"/>
        <v>-857.30397017099313</v>
      </c>
      <c r="H47" s="5">
        <f t="shared" ca="1" si="0"/>
        <v>342.92158806839728</v>
      </c>
      <c r="I47" s="5">
        <f t="shared" ca="1" si="1"/>
        <v>-9027.4664507400812</v>
      </c>
      <c r="J47" s="5">
        <f t="shared" ca="1" si="2"/>
        <v>-8684.5448626716843</v>
      </c>
      <c r="K47" s="5">
        <f ca="1">NPV(10%/12,I$16:$I47)</f>
        <v>-310490.97477820475</v>
      </c>
      <c r="L47" s="5">
        <f ca="1">NPV(10%/12,$J$16:J47)</f>
        <v>-266482.45650606969</v>
      </c>
    </row>
    <row r="48" spans="1:12" x14ac:dyDescent="0.3">
      <c r="A48">
        <f t="shared" ca="1" si="3"/>
        <v>33</v>
      </c>
      <c r="B48" s="5">
        <f t="shared" ca="1" si="4"/>
        <v>769436.31393994996</v>
      </c>
      <c r="C48" s="5">
        <f t="shared" ca="1" si="5"/>
        <v>-6411.9692828329162</v>
      </c>
      <c r="D48" s="5">
        <f t="shared" ca="1" si="6"/>
        <v>-8238.2471679071641</v>
      </c>
      <c r="E48" s="5">
        <f t="shared" ca="1" si="7"/>
        <v>-2646</v>
      </c>
      <c r="F48" s="5">
        <f ca="1">$F$16*(1+$B$4)^INT(A48/12)</f>
        <v>8268.75</v>
      </c>
      <c r="G48" s="5">
        <f t="shared" ca="1" si="8"/>
        <v>-789.21928283291709</v>
      </c>
      <c r="H48" s="5">
        <f t="shared" ca="1" si="0"/>
        <v>315.68771313316688</v>
      </c>
      <c r="I48" s="5">
        <f t="shared" ca="1" si="1"/>
        <v>-9027.4664507400812</v>
      </c>
      <c r="J48" s="5">
        <f t="shared" ca="1" si="2"/>
        <v>-8711.7787376069136</v>
      </c>
      <c r="K48" s="5">
        <f ca="1">NPV(10%/12,I$16:$I48)</f>
        <v>-317355.80470486305</v>
      </c>
      <c r="L48" s="5">
        <f ca="1">NPV(10%/12,$J$16:J48)</f>
        <v>-273107.22545078798</v>
      </c>
    </row>
    <row r="49" spans="1:12" x14ac:dyDescent="0.3">
      <c r="A49">
        <f t="shared" ca="1" si="3"/>
        <v>34</v>
      </c>
      <c r="B49" s="5">
        <f t="shared" ca="1" si="4"/>
        <v>761198.06677204277</v>
      </c>
      <c r="C49" s="5">
        <f t="shared" ca="1" si="5"/>
        <v>-6343.3172231003564</v>
      </c>
      <c r="D49" s="5">
        <f t="shared" ca="1" si="6"/>
        <v>-8306.8992276397221</v>
      </c>
      <c r="E49" s="5">
        <f t="shared" ca="1" si="7"/>
        <v>-2646</v>
      </c>
      <c r="F49" s="5">
        <f ca="1">$F$16*(1+$B$4)^INT(A49/12)</f>
        <v>8268.75</v>
      </c>
      <c r="G49" s="5">
        <f t="shared" ca="1" si="8"/>
        <v>-720.56722310035548</v>
      </c>
      <c r="H49" s="5">
        <f t="shared" ca="1" si="0"/>
        <v>288.22688924014221</v>
      </c>
      <c r="I49" s="5">
        <f t="shared" ca="1" si="1"/>
        <v>-9027.4664507400776</v>
      </c>
      <c r="J49" s="5">
        <f t="shared" ca="1" si="2"/>
        <v>-8739.239561499935</v>
      </c>
      <c r="K49" s="5">
        <f ca="1">NPV(10%/12,I$16:$I49)</f>
        <v>-324163.90049989603</v>
      </c>
      <c r="L49" s="5">
        <f ca="1">NPV(10%/12,$J$16:J49)</f>
        <v>-279697.95391653111</v>
      </c>
    </row>
    <row r="50" spans="1:12" x14ac:dyDescent="0.3">
      <c r="A50">
        <f t="shared" ca="1" si="3"/>
        <v>35</v>
      </c>
      <c r="B50" s="5">
        <f t="shared" ca="1" si="4"/>
        <v>752891.167544403</v>
      </c>
      <c r="C50" s="5">
        <f t="shared" ca="1" si="5"/>
        <v>-6274.0930628700253</v>
      </c>
      <c r="D50" s="5">
        <f t="shared" ca="1" si="6"/>
        <v>-8376.123387870055</v>
      </c>
      <c r="E50" s="5">
        <f t="shared" ca="1" si="7"/>
        <v>-2646</v>
      </c>
      <c r="F50" s="5">
        <f ca="1">$F$16*(1+$B$4)^INT(A50/12)</f>
        <v>8268.75</v>
      </c>
      <c r="G50" s="5">
        <f t="shared" ca="1" si="8"/>
        <v>-651.34306287002619</v>
      </c>
      <c r="H50" s="5">
        <f t="shared" ca="1" si="0"/>
        <v>260.53722514801046</v>
      </c>
      <c r="I50" s="5">
        <f t="shared" ca="1" si="1"/>
        <v>-9027.4664507400812</v>
      </c>
      <c r="J50" s="5">
        <f t="shared" ca="1" si="2"/>
        <v>-8766.92922559207</v>
      </c>
      <c r="K50" s="5">
        <f ca="1">NPV(10%/12,I$16:$I50)</f>
        <v>-330915.73104042467</v>
      </c>
      <c r="L50" s="5">
        <f ca="1">NPV(10%/12,$J$16:J50)</f>
        <v>-286254.92322957161</v>
      </c>
    </row>
    <row r="51" spans="1:12" x14ac:dyDescent="0.3">
      <c r="A51">
        <f t="shared" ca="1" si="3"/>
        <v>36</v>
      </c>
      <c r="B51" s="5">
        <f t="shared" ca="1" si="4"/>
        <v>744515.04415653297</v>
      </c>
      <c r="C51" s="5">
        <f t="shared" ca="1" si="5"/>
        <v>-6204.292034637775</v>
      </c>
      <c r="D51" s="5">
        <f t="shared" ca="1" si="6"/>
        <v>-8445.9244161023053</v>
      </c>
      <c r="E51" s="5">
        <f t="shared" ca="1" si="7"/>
        <v>-2778.3</v>
      </c>
      <c r="F51" s="5">
        <f ca="1">$F$16*(1+$B$4)^INT(A51/12)</f>
        <v>8682.1875000000018</v>
      </c>
      <c r="G51" s="5">
        <f t="shared" ca="1" si="8"/>
        <v>-300.40453463777339</v>
      </c>
      <c r="H51" s="5">
        <f t="shared" ca="1" si="0"/>
        <v>120.16181385510936</v>
      </c>
      <c r="I51" s="5">
        <f t="shared" ca="1" si="1"/>
        <v>-8746.3289507400787</v>
      </c>
      <c r="J51" s="5">
        <f t="shared" ca="1" si="2"/>
        <v>-8626.1671368849693</v>
      </c>
      <c r="K51" s="5">
        <f ca="1">NPV(10%/12,I$16:$I51)</f>
        <v>-337403.23048267199</v>
      </c>
      <c r="L51" s="5">
        <f ca="1">NPV(10%/12,$J$16:J51)</f>
        <v>-292653.29388364335</v>
      </c>
    </row>
    <row r="52" spans="1:12" x14ac:dyDescent="0.3">
      <c r="A52">
        <f t="shared" ca="1" si="3"/>
        <v>37</v>
      </c>
      <c r="B52" s="5">
        <f t="shared" ca="1" si="4"/>
        <v>736069.11974043061</v>
      </c>
      <c r="C52" s="5">
        <f t="shared" ca="1" si="5"/>
        <v>-6133.9093311702554</v>
      </c>
      <c r="D52" s="5">
        <f t="shared" ca="1" si="6"/>
        <v>-8516.3071195698249</v>
      </c>
      <c r="E52" s="5">
        <f t="shared" ca="1" si="7"/>
        <v>-2778.3</v>
      </c>
      <c r="F52" s="5">
        <f ca="1">$F$16*(1+$B$4)^INT(A52/12)</f>
        <v>8682.1875000000018</v>
      </c>
      <c r="G52" s="5">
        <f t="shared" ca="1" si="8"/>
        <v>-230.02183117025379</v>
      </c>
      <c r="H52" s="5">
        <f t="shared" ca="1" si="0"/>
        <v>92.008732468101528</v>
      </c>
      <c r="I52" s="5">
        <f t="shared" ca="1" si="1"/>
        <v>-8746.3289507400787</v>
      </c>
      <c r="J52" s="5">
        <f t="shared" ca="1" si="2"/>
        <v>-8654.3202182719779</v>
      </c>
      <c r="K52" s="5">
        <f ca="1">NPV(10%/12,I$16:$I52)</f>
        <v>-343837.11422704952</v>
      </c>
      <c r="L52" s="5">
        <f ca="1">NPV(10%/12,$J$16:J52)</f>
        <v>-299019.49511899316</v>
      </c>
    </row>
    <row r="53" spans="1:12" x14ac:dyDescent="0.3">
      <c r="A53">
        <f t="shared" ca="1" si="3"/>
        <v>38</v>
      </c>
      <c r="B53" s="5">
        <f t="shared" ca="1" si="4"/>
        <v>727552.81262086076</v>
      </c>
      <c r="C53" s="5">
        <f t="shared" ca="1" si="5"/>
        <v>-6062.9401051738396</v>
      </c>
      <c r="D53" s="5">
        <f t="shared" ca="1" si="6"/>
        <v>-8587.2763455662389</v>
      </c>
      <c r="E53" s="5">
        <f t="shared" ca="1" si="7"/>
        <v>-2778.3</v>
      </c>
      <c r="F53" s="5">
        <f ca="1">$F$16*(1+$B$4)^INT(A53/12)</f>
        <v>8682.1875000000018</v>
      </c>
      <c r="G53" s="5">
        <f t="shared" ca="1" si="8"/>
        <v>-159.05260517383795</v>
      </c>
      <c r="H53" s="5">
        <f t="shared" ca="1" si="0"/>
        <v>63.621042069535179</v>
      </c>
      <c r="I53" s="5">
        <f t="shared" ca="1" si="1"/>
        <v>-8746.328950740075</v>
      </c>
      <c r="J53" s="5">
        <f t="shared" ca="1" si="2"/>
        <v>-8682.7079086705398</v>
      </c>
      <c r="K53" s="5">
        <f ca="1">NPV(10%/12,I$16:$I53)</f>
        <v>-350217.82537849824</v>
      </c>
      <c r="L53" s="5">
        <f ca="1">NPV(10%/12,$J$16:J53)</f>
        <v>-305353.79279858578</v>
      </c>
    </row>
    <row r="54" spans="1:12" x14ac:dyDescent="0.3">
      <c r="A54">
        <f t="shared" ca="1" si="3"/>
        <v>39</v>
      </c>
      <c r="B54" s="5">
        <f t="shared" ca="1" si="4"/>
        <v>718965.53627529449</v>
      </c>
      <c r="C54" s="5">
        <f t="shared" ca="1" si="5"/>
        <v>-5991.3794689607876</v>
      </c>
      <c r="D54" s="5">
        <f t="shared" ca="1" si="6"/>
        <v>-8658.8369817792918</v>
      </c>
      <c r="E54" s="5">
        <f t="shared" ca="1" si="7"/>
        <v>-2778.3</v>
      </c>
      <c r="F54" s="5">
        <f ca="1">$F$16*(1+$B$4)^INT(A54/12)</f>
        <v>8682.1875000000018</v>
      </c>
      <c r="G54" s="5">
        <f t="shared" ca="1" si="8"/>
        <v>-87.491968960786835</v>
      </c>
      <c r="H54" s="5">
        <f t="shared" ca="1" si="0"/>
        <v>34.996787584314738</v>
      </c>
      <c r="I54" s="5">
        <f t="shared" ca="1" si="1"/>
        <v>-8746.3289507400787</v>
      </c>
      <c r="J54" s="5">
        <f t="shared" ca="1" si="2"/>
        <v>-8711.3321631557646</v>
      </c>
      <c r="K54" s="5">
        <f ca="1">NPV(10%/12,I$16:$I54)</f>
        <v>-356545.80337993504</v>
      </c>
      <c r="L54" s="5">
        <f ca="1">NPV(10%/12,$J$16:J54)</f>
        <v>-311656.45058817114</v>
      </c>
    </row>
    <row r="55" spans="1:12" x14ac:dyDescent="0.3">
      <c r="A55">
        <f t="shared" ca="1" si="3"/>
        <v>40</v>
      </c>
      <c r="B55" s="5">
        <f t="shared" ca="1" si="4"/>
        <v>710306.69929351518</v>
      </c>
      <c r="C55" s="5">
        <f t="shared" ca="1" si="5"/>
        <v>-5919.222494112626</v>
      </c>
      <c r="D55" s="5">
        <f t="shared" ca="1" si="6"/>
        <v>-8730.9939566274534</v>
      </c>
      <c r="E55" s="5">
        <f t="shared" ca="1" si="7"/>
        <v>-2778.3</v>
      </c>
      <c r="F55" s="5">
        <f ca="1">$F$16*(1+$B$4)^INT(A55/12)</f>
        <v>8682.1875000000018</v>
      </c>
      <c r="G55" s="5">
        <f t="shared" ca="1" si="8"/>
        <v>-15.334994112623463</v>
      </c>
      <c r="H55" s="5">
        <f t="shared" ca="1" si="0"/>
        <v>6.1339976450493854</v>
      </c>
      <c r="I55" s="5">
        <f t="shared" ca="1" si="1"/>
        <v>-8746.3289507400787</v>
      </c>
      <c r="J55" s="5">
        <f t="shared" ca="1" si="2"/>
        <v>-8740.1949530950296</v>
      </c>
      <c r="K55" s="5">
        <f ca="1">NPV(10%/12,I$16:$I55)</f>
        <v>-362821.48404251703</v>
      </c>
      <c r="L55" s="5">
        <f ca="1">NPV(10%/12,$J$16:J55)</f>
        <v>-317927.72997444368</v>
      </c>
    </row>
    <row r="56" spans="1:12" x14ac:dyDescent="0.3">
      <c r="A56">
        <f t="shared" ca="1" si="3"/>
        <v>41</v>
      </c>
      <c r="B56" s="5">
        <f t="shared" ca="1" si="4"/>
        <v>701575.70533688774</v>
      </c>
      <c r="C56" s="5">
        <f t="shared" ca="1" si="5"/>
        <v>-5846.4642111407311</v>
      </c>
      <c r="D56" s="5">
        <f t="shared" ca="1" si="6"/>
        <v>-8803.7522395993474</v>
      </c>
      <c r="E56" s="5">
        <f t="shared" ca="1" si="7"/>
        <v>-2778.3</v>
      </c>
      <c r="F56" s="5">
        <f ca="1">$F$16*(1+$B$4)^INT(A56/12)</f>
        <v>8682.1875000000018</v>
      </c>
      <c r="G56" s="5">
        <f t="shared" ca="1" si="8"/>
        <v>57.423288859270542</v>
      </c>
      <c r="H56" s="5">
        <f t="shared" ca="1" si="0"/>
        <v>-22.96931554370822</v>
      </c>
      <c r="I56" s="5">
        <f t="shared" ca="1" si="1"/>
        <v>-8746.328950740075</v>
      </c>
      <c r="J56" s="5">
        <f t="shared" ca="1" si="2"/>
        <v>-8769.298266283784</v>
      </c>
      <c r="K56" s="5">
        <f ca="1">NPV(10%/12,I$16:$I56)</f>
        <v>-369045.29957565613</v>
      </c>
      <c r="L56" s="5">
        <f ca="1">NPV(10%/12,$J$16:J56)</f>
        <v>-324167.89028305048</v>
      </c>
    </row>
    <row r="57" spans="1:12" x14ac:dyDescent="0.3">
      <c r="A57">
        <f t="shared" ca="1" si="3"/>
        <v>42</v>
      </c>
      <c r="B57" s="5">
        <f t="shared" ca="1" si="4"/>
        <v>692771.95309728838</v>
      </c>
      <c r="C57" s="5">
        <f t="shared" ca="1" si="5"/>
        <v>-5773.0996091440702</v>
      </c>
      <c r="D57" s="5">
        <f t="shared" ca="1" si="6"/>
        <v>-8877.1168415960092</v>
      </c>
      <c r="E57" s="5">
        <f t="shared" ca="1" si="7"/>
        <v>-2778.3</v>
      </c>
      <c r="F57" s="5">
        <f ca="1">$F$16*(1+$B$4)^INT(A57/12)</f>
        <v>8682.1875000000018</v>
      </c>
      <c r="G57" s="5">
        <f t="shared" ca="1" si="8"/>
        <v>130.78789085593053</v>
      </c>
      <c r="H57" s="5">
        <f t="shared" ca="1" si="0"/>
        <v>-52.315156342372212</v>
      </c>
      <c r="I57" s="5">
        <f t="shared" ca="1" si="1"/>
        <v>-8746.3289507400787</v>
      </c>
      <c r="J57" s="5">
        <f t="shared" ca="1" si="2"/>
        <v>-8798.6441070824512</v>
      </c>
      <c r="K57" s="5">
        <f ca="1">NPV(10%/12,I$16:$I57)</f>
        <v>-375217.67861678579</v>
      </c>
      <c r="L57" s="5">
        <f ca="1">NPV(10%/12,$J$16:J57)</f>
        <v>-330377.18869645166</v>
      </c>
    </row>
    <row r="58" spans="1:12" x14ac:dyDescent="0.3">
      <c r="A58">
        <f t="shared" ca="1" si="3"/>
        <v>43</v>
      </c>
      <c r="B58" s="5">
        <f t="shared" ca="1" si="4"/>
        <v>683894.83625569241</v>
      </c>
      <c r="C58" s="5">
        <f t="shared" ca="1" si="5"/>
        <v>-5699.1236354641032</v>
      </c>
      <c r="D58" s="5">
        <f t="shared" ca="1" si="6"/>
        <v>-8951.092815275977</v>
      </c>
      <c r="E58" s="5">
        <f t="shared" ca="1" si="7"/>
        <v>-2778.3</v>
      </c>
      <c r="F58" s="5">
        <f ca="1">$F$16*(1+$B$4)^INT(A58/12)</f>
        <v>8682.1875000000018</v>
      </c>
      <c r="G58" s="5">
        <f t="shared" ca="1" si="8"/>
        <v>204.76386453589839</v>
      </c>
      <c r="H58" s="5">
        <f t="shared" ca="1" si="0"/>
        <v>-81.905545814359357</v>
      </c>
      <c r="I58" s="5">
        <f t="shared" ca="1" si="1"/>
        <v>-8746.3289507400787</v>
      </c>
      <c r="J58" s="5">
        <f t="shared" ca="1" si="2"/>
        <v>-8828.234496554438</v>
      </c>
      <c r="K58" s="5">
        <f ca="1">NPV(10%/12,I$16:$I58)</f>
        <v>-381339.04626088135</v>
      </c>
      <c r="L58" s="5">
        <f ca="1">NPV(10%/12,$J$16:J58)</f>
        <v>-336555.88027163228</v>
      </c>
    </row>
    <row r="59" spans="1:12" x14ac:dyDescent="0.3">
      <c r="A59">
        <f t="shared" ca="1" si="3"/>
        <v>44</v>
      </c>
      <c r="B59" s="5">
        <f t="shared" ca="1" si="4"/>
        <v>674943.74344041641</v>
      </c>
      <c r="C59" s="5">
        <f t="shared" ca="1" si="5"/>
        <v>-5624.5311953368036</v>
      </c>
      <c r="D59" s="5">
        <f t="shared" ca="1" si="6"/>
        <v>-9025.6852554032757</v>
      </c>
      <c r="E59" s="5">
        <f t="shared" ca="1" si="7"/>
        <v>-2778.3</v>
      </c>
      <c r="F59" s="5">
        <f ca="1">$F$16*(1+$B$4)^INT(A59/12)</f>
        <v>8682.1875000000018</v>
      </c>
      <c r="G59" s="5">
        <f t="shared" ca="1" si="8"/>
        <v>279.3563046631989</v>
      </c>
      <c r="H59" s="5">
        <f t="shared" ca="1" si="0"/>
        <v>-111.74252186527957</v>
      </c>
      <c r="I59" s="5">
        <f t="shared" ca="1" si="1"/>
        <v>-8746.3289507400787</v>
      </c>
      <c r="J59" s="5">
        <f t="shared" ca="1" si="2"/>
        <v>-8858.0714726053575</v>
      </c>
      <c r="K59" s="5">
        <f ca="1">NPV(10%/12,I$16:$I59)</f>
        <v>-387409.82408973644</v>
      </c>
      <c r="L59" s="5">
        <f ca="1">NPV(10%/12,$J$16:J59)</f>
        <v>-342704.2179576687</v>
      </c>
    </row>
    <row r="60" spans="1:12" x14ac:dyDescent="0.3">
      <c r="A60">
        <f t="shared" ca="1" si="3"/>
        <v>45</v>
      </c>
      <c r="B60" s="5">
        <f t="shared" ca="1" si="4"/>
        <v>665918.05818501313</v>
      </c>
      <c r="C60" s="5">
        <f t="shared" ca="1" si="5"/>
        <v>-5549.3171515417762</v>
      </c>
      <c r="D60" s="5">
        <f t="shared" ca="1" si="6"/>
        <v>-9100.8992991983032</v>
      </c>
      <c r="E60" s="5">
        <f t="shared" ca="1" si="7"/>
        <v>-2778.3</v>
      </c>
      <c r="F60" s="5">
        <f ca="1">$F$16*(1+$B$4)^INT(A60/12)</f>
        <v>8682.1875000000018</v>
      </c>
      <c r="G60" s="5">
        <f t="shared" ca="1" si="8"/>
        <v>354.57034845822454</v>
      </c>
      <c r="H60" s="5">
        <f t="shared" ca="1" si="0"/>
        <v>-141.82813938328982</v>
      </c>
      <c r="I60" s="5">
        <f t="shared" ca="1" si="1"/>
        <v>-8746.3289507400787</v>
      </c>
      <c r="J60" s="5">
        <f t="shared" ca="1" si="2"/>
        <v>-8888.1570901233681</v>
      </c>
      <c r="K60" s="5">
        <f ca="1">NPV(10%/12,I$16:$I60)</f>
        <v>-393430.43020099768</v>
      </c>
      <c r="L60" s="5">
        <f ca="1">NPV(10%/12,$J$16:J60)</f>
        <v>-348822.45261314878</v>
      </c>
    </row>
    <row r="61" spans="1:12" x14ac:dyDescent="0.3">
      <c r="A61">
        <f t="shared" ca="1" si="3"/>
        <v>46</v>
      </c>
      <c r="B61" s="5">
        <f t="shared" ca="1" si="4"/>
        <v>656817.15888581483</v>
      </c>
      <c r="C61" s="5">
        <f t="shared" ca="1" si="5"/>
        <v>-5473.4763240484572</v>
      </c>
      <c r="D61" s="5">
        <f t="shared" ca="1" si="6"/>
        <v>-9176.7401266916222</v>
      </c>
      <c r="E61" s="5">
        <f t="shared" ca="1" si="7"/>
        <v>-2778.3</v>
      </c>
      <c r="F61" s="5">
        <f ca="1">$F$16*(1+$B$4)^INT(A61/12)</f>
        <v>8682.1875000000018</v>
      </c>
      <c r="G61" s="5">
        <f t="shared" ca="1" si="8"/>
        <v>430.41117595154537</v>
      </c>
      <c r="H61" s="5">
        <f t="shared" ca="1" si="0"/>
        <v>-172.16447038061816</v>
      </c>
      <c r="I61" s="5">
        <f t="shared" ca="1" si="1"/>
        <v>-8746.3289507400787</v>
      </c>
      <c r="J61" s="5">
        <f t="shared" ca="1" si="2"/>
        <v>-8918.4934211206964</v>
      </c>
      <c r="K61" s="5">
        <f ca="1">NPV(10%/12,I$16:$I61)</f>
        <v>-399401.27923695924</v>
      </c>
      <c r="L61" s="5">
        <f ca="1">NPV(10%/12,$J$16:J61)</f>
        <v>-354910.83302344906</v>
      </c>
    </row>
    <row r="62" spans="1:12" x14ac:dyDescent="0.3">
      <c r="A62">
        <f t="shared" ca="1" si="3"/>
        <v>47</v>
      </c>
      <c r="B62" s="5">
        <f t="shared" ca="1" si="4"/>
        <v>647640.41875912319</v>
      </c>
      <c r="C62" s="5">
        <f t="shared" ca="1" si="5"/>
        <v>-5397.0034896593597</v>
      </c>
      <c r="D62" s="5">
        <f t="shared" ca="1" si="6"/>
        <v>-9253.2129610807206</v>
      </c>
      <c r="E62" s="5">
        <f t="shared" ca="1" si="7"/>
        <v>-2778.3</v>
      </c>
      <c r="F62" s="5">
        <f ca="1">$F$16*(1+$B$4)^INT(A62/12)</f>
        <v>8682.1875000000018</v>
      </c>
      <c r="G62" s="5">
        <f t="shared" ca="1" si="8"/>
        <v>506.88401034064191</v>
      </c>
      <c r="H62" s="5">
        <f t="shared" ca="1" si="0"/>
        <v>-202.75360413625677</v>
      </c>
      <c r="I62" s="5">
        <f t="shared" ca="1" si="1"/>
        <v>-8746.3289507400787</v>
      </c>
      <c r="J62" s="5">
        <f t="shared" ca="1" si="2"/>
        <v>-8949.0825548763351</v>
      </c>
      <c r="K62" s="5">
        <f ca="1">NPV(10%/12,I$16:$I62)</f>
        <v>-405322.78241311945</v>
      </c>
      <c r="L62" s="5">
        <f ca="1">NPV(10%/12,$J$16:J62)</f>
        <v>-360969.60591786855</v>
      </c>
    </row>
    <row r="63" spans="1:12" x14ac:dyDescent="0.3">
      <c r="A63">
        <f t="shared" ca="1" si="3"/>
        <v>48</v>
      </c>
      <c r="B63" s="5">
        <f t="shared" ca="1" si="4"/>
        <v>638387.20579804247</v>
      </c>
      <c r="C63" s="5">
        <f t="shared" ca="1" si="5"/>
        <v>-5319.8933816503541</v>
      </c>
      <c r="D63" s="5">
        <f t="shared" ca="1" si="6"/>
        <v>-9330.3230690897253</v>
      </c>
      <c r="E63" s="5">
        <f t="shared" ca="1" si="7"/>
        <v>-2917.2150000000001</v>
      </c>
      <c r="F63" s="5">
        <f ca="1">$F$16*(1+$B$4)^INT(A63/12)</f>
        <v>9116.296875</v>
      </c>
      <c r="G63" s="5">
        <f t="shared" ca="1" si="8"/>
        <v>879.1884933496458</v>
      </c>
      <c r="H63" s="5">
        <f t="shared" ca="1" si="0"/>
        <v>-351.67539733985836</v>
      </c>
      <c r="I63" s="5">
        <f t="shared" ca="1" si="1"/>
        <v>-8451.1345757400777</v>
      </c>
      <c r="J63" s="5">
        <f t="shared" ca="1" si="2"/>
        <v>-8802.8099730799368</v>
      </c>
      <c r="K63" s="5">
        <f ca="1">NPV(10%/12,I$16:$I63)</f>
        <v>-410997.14459713164</v>
      </c>
      <c r="L63" s="5">
        <f ca="1">NPV(10%/12,$J$16:J63)</f>
        <v>-366880.09421699925</v>
      </c>
    </row>
    <row r="64" spans="1:12" x14ac:dyDescent="0.3">
      <c r="A64">
        <f t="shared" ca="1" si="3"/>
        <v>49</v>
      </c>
      <c r="B64" s="5">
        <f t="shared" ca="1" si="4"/>
        <v>629056.8827289528</v>
      </c>
      <c r="C64" s="5">
        <f t="shared" ca="1" si="5"/>
        <v>-5242.14068940794</v>
      </c>
      <c r="D64" s="5">
        <f t="shared" ca="1" si="6"/>
        <v>-9408.0757613321402</v>
      </c>
      <c r="E64" s="5">
        <f t="shared" ca="1" si="7"/>
        <v>-2917.2150000000001</v>
      </c>
      <c r="F64" s="5">
        <f ca="1">$F$16*(1+$B$4)^INT(A64/12)</f>
        <v>9116.296875</v>
      </c>
      <c r="G64" s="5">
        <f t="shared" ca="1" si="8"/>
        <v>956.94118559205981</v>
      </c>
      <c r="H64" s="5">
        <f t="shared" ca="1" si="0"/>
        <v>-382.77647423682396</v>
      </c>
      <c r="I64" s="5">
        <f t="shared" ca="1" si="1"/>
        <v>-8451.1345757400813</v>
      </c>
      <c r="J64" s="5">
        <f t="shared" ca="1" si="2"/>
        <v>-8833.9110499769049</v>
      </c>
      <c r="K64" s="5">
        <f ca="1">NPV(10%/12,I$16:$I64)</f>
        <v>-416624.61122590408</v>
      </c>
      <c r="L64" s="5">
        <f ca="1">NPV(10%/12,$J$16:J64)</f>
        <v>-372762.44518298603</v>
      </c>
    </row>
    <row r="65" spans="1:12" x14ac:dyDescent="0.3">
      <c r="A65">
        <f t="shared" ca="1" si="3"/>
        <v>50</v>
      </c>
      <c r="B65" s="5">
        <f t="shared" ca="1" si="4"/>
        <v>619648.80696762062</v>
      </c>
      <c r="C65" s="5">
        <f t="shared" ca="1" si="5"/>
        <v>-5163.7400580635049</v>
      </c>
      <c r="D65" s="5">
        <f t="shared" ca="1" si="6"/>
        <v>-9486.4763926765736</v>
      </c>
      <c r="E65" s="5">
        <f t="shared" ca="1" si="7"/>
        <v>-2917.2150000000001</v>
      </c>
      <c r="F65" s="5">
        <f ca="1">$F$16*(1+$B$4)^INT(A65/12)</f>
        <v>9116.296875</v>
      </c>
      <c r="G65" s="5">
        <f t="shared" ca="1" si="8"/>
        <v>1035.341816936495</v>
      </c>
      <c r="H65" s="5">
        <f t="shared" ca="1" si="0"/>
        <v>-414.136726774598</v>
      </c>
      <c r="I65" s="5">
        <f t="shared" ca="1" si="1"/>
        <v>-8451.1345757400777</v>
      </c>
      <c r="J65" s="5">
        <f t="shared" ca="1" si="2"/>
        <v>-8865.271302514675</v>
      </c>
      <c r="K65" s="5">
        <f ca="1">NPV(10%/12,I$16:$I65)</f>
        <v>-422205.56986600894</v>
      </c>
      <c r="L65" s="5">
        <f ca="1">NPV(10%/12,$J$16:J65)</f>
        <v>-378616.89135577233</v>
      </c>
    </row>
    <row r="66" spans="1:12" x14ac:dyDescent="0.3">
      <c r="A66">
        <f t="shared" ca="1" si="3"/>
        <v>51</v>
      </c>
      <c r="B66" s="5">
        <f t="shared" ca="1" si="4"/>
        <v>610162.33057494403</v>
      </c>
      <c r="C66" s="5">
        <f t="shared" ca="1" si="5"/>
        <v>-5084.6860881245339</v>
      </c>
      <c r="D66" s="5">
        <f t="shared" ca="1" si="6"/>
        <v>-9565.5303626155455</v>
      </c>
      <c r="E66" s="5">
        <f t="shared" ca="1" si="7"/>
        <v>-2917.2150000000001</v>
      </c>
      <c r="F66" s="5">
        <f ca="1">$F$16*(1+$B$4)^INT(A66/12)</f>
        <v>9116.296875</v>
      </c>
      <c r="G66" s="5">
        <f t="shared" ca="1" si="8"/>
        <v>1114.395786875466</v>
      </c>
      <c r="H66" s="5">
        <f t="shared" ca="1" si="0"/>
        <v>-445.7583147501864</v>
      </c>
      <c r="I66" s="5">
        <f t="shared" ca="1" si="1"/>
        <v>-8451.1345757400777</v>
      </c>
      <c r="J66" s="5">
        <f t="shared" ca="1" si="2"/>
        <v>-8896.8928904902641</v>
      </c>
      <c r="K66" s="5">
        <f ca="1">NPV(10%/12,I$16:$I66)</f>
        <v>-427740.40488098905</v>
      </c>
      <c r="L66" s="5">
        <f ca="1">NPV(10%/12,$J$16:J66)</f>
        <v>-384443.66335348372</v>
      </c>
    </row>
    <row r="67" spans="1:12" x14ac:dyDescent="0.3">
      <c r="A67">
        <f t="shared" ca="1" si="3"/>
        <v>52</v>
      </c>
      <c r="B67" s="5">
        <f t="shared" ca="1" si="4"/>
        <v>600596.80021232844</v>
      </c>
      <c r="C67" s="5">
        <f t="shared" ca="1" si="5"/>
        <v>-5004.9733351027371</v>
      </c>
      <c r="D67" s="5">
        <f t="shared" ca="1" si="6"/>
        <v>-9645.2431156373423</v>
      </c>
      <c r="E67" s="5">
        <f t="shared" ca="1" si="7"/>
        <v>-2917.2150000000001</v>
      </c>
      <c r="F67" s="5">
        <f ca="1">$F$16*(1+$B$4)^INT(A67/12)</f>
        <v>9116.296875</v>
      </c>
      <c r="G67" s="5">
        <f t="shared" ca="1" si="8"/>
        <v>1194.1085398972627</v>
      </c>
      <c r="H67" s="5">
        <f t="shared" ca="1" si="0"/>
        <v>-477.64341595890511</v>
      </c>
      <c r="I67" s="5">
        <f t="shared" ca="1" si="1"/>
        <v>-8451.1345757400777</v>
      </c>
      <c r="J67" s="5">
        <f t="shared" ca="1" si="2"/>
        <v>-8928.7779916989821</v>
      </c>
      <c r="K67" s="5">
        <f ca="1">NPV(10%/12,I$16:$I67)</f>
        <v>-433229.49745782878</v>
      </c>
      <c r="L67" s="5">
        <f ca="1">NPV(10%/12,$J$16:J67)</f>
        <v>-390242.9898883109</v>
      </c>
    </row>
    <row r="68" spans="1:12" x14ac:dyDescent="0.3">
      <c r="A68">
        <f t="shared" ca="1" si="3"/>
        <v>53</v>
      </c>
      <c r="B68" s="5">
        <f t="shared" ca="1" si="4"/>
        <v>590951.5570966911</v>
      </c>
      <c r="C68" s="5">
        <f t="shared" ca="1" si="5"/>
        <v>-4924.5963091390922</v>
      </c>
      <c r="D68" s="5">
        <f t="shared" ca="1" si="6"/>
        <v>-9725.6201416009862</v>
      </c>
      <c r="E68" s="5">
        <f t="shared" ca="1" si="7"/>
        <v>-2917.2150000000001</v>
      </c>
      <c r="F68" s="5">
        <f ca="1">$F$16*(1+$B$4)^INT(A68/12)</f>
        <v>9116.296875</v>
      </c>
      <c r="G68" s="5">
        <f t="shared" ca="1" si="8"/>
        <v>1274.4855658609076</v>
      </c>
      <c r="H68" s="5">
        <f t="shared" ca="1" si="0"/>
        <v>-509.7942263443631</v>
      </c>
      <c r="I68" s="5">
        <f t="shared" ca="1" si="1"/>
        <v>-8451.1345757400777</v>
      </c>
      <c r="J68" s="5">
        <f t="shared" ca="1" si="2"/>
        <v>-8960.9288020844415</v>
      </c>
      <c r="K68" s="5">
        <f ca="1">NPV(10%/12,I$16:$I68)</f>
        <v>-438673.22563320701</v>
      </c>
      <c r="L68" s="5">
        <f ca="1">NPV(10%/12,$J$16:J68)</f>
        <v>-396015.0977822612</v>
      </c>
    </row>
    <row r="69" spans="1:12" x14ac:dyDescent="0.3">
      <c r="A69">
        <f t="shared" ca="1" si="3"/>
        <v>54</v>
      </c>
      <c r="B69" s="5">
        <f t="shared" ca="1" si="4"/>
        <v>581225.93695509015</v>
      </c>
      <c r="C69" s="5">
        <f t="shared" ca="1" si="5"/>
        <v>-4843.5494746257509</v>
      </c>
      <c r="D69" s="5">
        <f t="shared" ca="1" si="6"/>
        <v>-9806.6669761143276</v>
      </c>
      <c r="E69" s="5">
        <f t="shared" ca="1" si="7"/>
        <v>-2917.2150000000001</v>
      </c>
      <c r="F69" s="5">
        <f ca="1">$F$16*(1+$B$4)^INT(A69/12)</f>
        <v>9116.296875</v>
      </c>
      <c r="G69" s="5">
        <f t="shared" ca="1" si="8"/>
        <v>1355.5324003742489</v>
      </c>
      <c r="H69" s="5">
        <f t="shared" ca="1" si="0"/>
        <v>-542.2129601496996</v>
      </c>
      <c r="I69" s="5">
        <f t="shared" ca="1" si="1"/>
        <v>-8451.1345757400777</v>
      </c>
      <c r="J69" s="5">
        <f t="shared" ca="1" si="2"/>
        <v>-8993.3475358897776</v>
      </c>
      <c r="K69" s="5">
        <f ca="1">NPV(10%/12,I$16:$I69)</f>
        <v>-444071.96431953256</v>
      </c>
      <c r="L69" s="5">
        <f ca="1">NPV(10%/12,$J$16:J69)</f>
        <v>-401760.2119827799</v>
      </c>
    </row>
    <row r="70" spans="1:12" x14ac:dyDescent="0.3">
      <c r="A70">
        <f t="shared" ca="1" si="3"/>
        <v>55</v>
      </c>
      <c r="B70" s="5">
        <f t="shared" ca="1" si="4"/>
        <v>571419.26997897588</v>
      </c>
      <c r="C70" s="5">
        <f t="shared" ca="1" si="5"/>
        <v>-4761.8272498247989</v>
      </c>
      <c r="D70" s="5">
        <f t="shared" ca="1" si="6"/>
        <v>-9888.3892009152805</v>
      </c>
      <c r="E70" s="5">
        <f t="shared" ca="1" si="7"/>
        <v>-2917.2150000000001</v>
      </c>
      <c r="F70" s="5">
        <f ca="1">$F$16*(1+$B$4)^INT(A70/12)</f>
        <v>9116.296875</v>
      </c>
      <c r="G70" s="5">
        <f t="shared" ca="1" si="8"/>
        <v>1437.254625175201</v>
      </c>
      <c r="H70" s="5">
        <f t="shared" ca="1" si="0"/>
        <v>-574.9018500700804</v>
      </c>
      <c r="I70" s="5">
        <f t="shared" ca="1" si="1"/>
        <v>-8451.1345757400777</v>
      </c>
      <c r="J70" s="5">
        <f t="shared" ca="1" si="2"/>
        <v>-9026.0364258101581</v>
      </c>
      <c r="K70" s="5">
        <f ca="1">NPV(10%/12,I$16:$I70)</f>
        <v>-449426.08533076447</v>
      </c>
      <c r="L70" s="5">
        <f ca="1">NPV(10%/12,$J$16:J70)</f>
        <v>-407478.55557824241</v>
      </c>
    </row>
    <row r="71" spans="1:12" x14ac:dyDescent="0.3">
      <c r="A71">
        <f t="shared" ca="1" si="3"/>
        <v>56</v>
      </c>
      <c r="B71" s="5">
        <f t="shared" ca="1" si="4"/>
        <v>561530.88077806064</v>
      </c>
      <c r="C71" s="5">
        <f t="shared" ca="1" si="5"/>
        <v>-4679.4240064838386</v>
      </c>
      <c r="D71" s="5">
        <f t="shared" ca="1" si="6"/>
        <v>-9970.7924442562398</v>
      </c>
      <c r="E71" s="5">
        <f t="shared" ca="1" si="7"/>
        <v>-2917.2150000000001</v>
      </c>
      <c r="F71" s="5">
        <f ca="1">$F$16*(1+$B$4)^INT(A71/12)</f>
        <v>9116.296875</v>
      </c>
      <c r="G71" s="5">
        <f t="shared" ca="1" si="8"/>
        <v>1519.6578685161612</v>
      </c>
      <c r="H71" s="5">
        <f t="shared" ca="1" si="0"/>
        <v>-607.86314740646446</v>
      </c>
      <c r="I71" s="5">
        <f t="shared" ca="1" si="1"/>
        <v>-8451.1345757400777</v>
      </c>
      <c r="J71" s="5">
        <f t="shared" ca="1" si="2"/>
        <v>-9058.9977231465418</v>
      </c>
      <c r="K71" s="5">
        <f ca="1">NPV(10%/12,I$16:$I71)</f>
        <v>-454735.95740801934</v>
      </c>
      <c r="L71" s="5">
        <f ca="1">NPV(10%/12,$J$16:J71)</f>
        <v>-413170.34981331864</v>
      </c>
    </row>
    <row r="72" spans="1:12" x14ac:dyDescent="0.3">
      <c r="A72">
        <f t="shared" ca="1" si="3"/>
        <v>57</v>
      </c>
      <c r="B72" s="5">
        <f t="shared" ca="1" si="4"/>
        <v>551560.08833380439</v>
      </c>
      <c r="C72" s="5">
        <f t="shared" ca="1" si="5"/>
        <v>-4596.3340694483695</v>
      </c>
      <c r="D72" s="5">
        <f t="shared" ca="1" si="6"/>
        <v>-10053.882381291711</v>
      </c>
      <c r="E72" s="5">
        <f t="shared" ca="1" si="7"/>
        <v>-2917.2150000000001</v>
      </c>
      <c r="F72" s="5">
        <f ca="1">$F$16*(1+$B$4)^INT(A72/12)</f>
        <v>9116.296875</v>
      </c>
      <c r="G72" s="5">
        <f t="shared" ca="1" si="8"/>
        <v>1602.7478055516303</v>
      </c>
      <c r="H72" s="5">
        <f t="shared" ca="1" si="0"/>
        <v>-641.09912222065213</v>
      </c>
      <c r="I72" s="5">
        <f t="shared" ca="1" si="1"/>
        <v>-8451.1345757400813</v>
      </c>
      <c r="J72" s="5">
        <f t="shared" ca="1" si="2"/>
        <v>-9092.2336979607335</v>
      </c>
      <c r="K72" s="5">
        <f ca="1">NPV(10%/12,I$16:$I72)</f>
        <v>-460001.94624496624</v>
      </c>
      <c r="L72" s="5">
        <f ca="1">NPV(10%/12,$J$16:J72)</f>
        <v>-418835.81410421018</v>
      </c>
    </row>
    <row r="73" spans="1:12" x14ac:dyDescent="0.3">
      <c r="A73">
        <f t="shared" ca="1" si="3"/>
        <v>58</v>
      </c>
      <c r="B73" s="5">
        <f t="shared" ca="1" si="4"/>
        <v>541506.20595251268</v>
      </c>
      <c r="C73" s="5">
        <f t="shared" ca="1" si="5"/>
        <v>-4512.5517162709393</v>
      </c>
      <c r="D73" s="5">
        <f t="shared" ca="1" si="6"/>
        <v>-10137.664734469141</v>
      </c>
      <c r="E73" s="5">
        <f t="shared" ca="1" si="7"/>
        <v>-2917.2150000000001</v>
      </c>
      <c r="F73" s="5">
        <f ca="1">$F$16*(1+$B$4)^INT(A73/12)</f>
        <v>9116.296875</v>
      </c>
      <c r="G73" s="5">
        <f t="shared" ca="1" si="8"/>
        <v>1686.5301587290605</v>
      </c>
      <c r="H73" s="5">
        <f t="shared" ca="1" si="0"/>
        <v>-674.61206349162421</v>
      </c>
      <c r="I73" s="5">
        <f t="shared" ca="1" si="1"/>
        <v>-8451.1345757400813</v>
      </c>
      <c r="J73" s="5">
        <f t="shared" ca="1" si="2"/>
        <v>-9125.7466392317056</v>
      </c>
      <c r="K73" s="5">
        <f ca="1">NPV(10%/12,I$16:$I73)</f>
        <v>-465224.4145130128</v>
      </c>
      <c r="L73" s="5">
        <f ca="1">NPV(10%/12,$J$16:J73)</f>
        <v>-424475.16605376144</v>
      </c>
    </row>
    <row r="74" spans="1:12" x14ac:dyDescent="0.3">
      <c r="A74">
        <f t="shared" ca="1" si="3"/>
        <v>59</v>
      </c>
      <c r="B74" s="5">
        <f t="shared" ca="1" si="4"/>
        <v>531368.54121804354</v>
      </c>
      <c r="C74" s="5">
        <f t="shared" ca="1" si="5"/>
        <v>-4428.0711768170295</v>
      </c>
      <c r="D74" s="5">
        <f t="shared" ca="1" si="6"/>
        <v>-10222.14527392305</v>
      </c>
      <c r="E74" s="5">
        <f t="shared" ca="1" si="7"/>
        <v>-2917.2150000000001</v>
      </c>
      <c r="F74" s="5">
        <f ca="1">$F$16*(1+$B$4)^INT(A74/12)</f>
        <v>9116.296875</v>
      </c>
      <c r="G74" s="5">
        <f t="shared" ca="1" si="8"/>
        <v>1771.0106981829704</v>
      </c>
      <c r="H74" s="5">
        <f t="shared" ca="1" si="0"/>
        <v>-708.40427927318819</v>
      </c>
      <c r="I74" s="5">
        <f t="shared" ca="1" si="1"/>
        <v>-8451.1345757400777</v>
      </c>
      <c r="J74" s="5">
        <f t="shared" ca="1" si="2"/>
        <v>-9159.5388550132666</v>
      </c>
      <c r="K74" s="5">
        <f ca="1">NPV(10%/12,I$16:$I74)</f>
        <v>-470403.72188628215</v>
      </c>
      <c r="L74" s="5">
        <f ca="1">NPV(10%/12,$J$16:J74)</f>
        <v>-430088.62146644638</v>
      </c>
    </row>
    <row r="75" spans="1:12" x14ac:dyDescent="0.3">
      <c r="A75">
        <f t="shared" ca="1" si="3"/>
        <v>60</v>
      </c>
      <c r="B75" s="5">
        <f t="shared" ca="1" si="4"/>
        <v>521146.39594412048</v>
      </c>
      <c r="C75" s="5">
        <f t="shared" ca="1" si="5"/>
        <v>-4342.8866328676704</v>
      </c>
      <c r="D75" s="5">
        <f t="shared" ca="1" si="6"/>
        <v>-10307.329817872409</v>
      </c>
      <c r="E75" s="5">
        <f t="shared" ca="1" si="7"/>
        <v>-3063.0757500000004</v>
      </c>
      <c r="F75" s="5">
        <f ca="1">$F$16*(1+$B$4)^INT(A75/12)</f>
        <v>9572.1117187500004</v>
      </c>
      <c r="G75" s="5">
        <f t="shared" ca="1" si="8"/>
        <v>2166.14933588233</v>
      </c>
      <c r="H75" s="5">
        <f t="shared" ca="1" si="0"/>
        <v>-866.45973435293206</v>
      </c>
      <c r="I75" s="5">
        <f t="shared" ca="1" si="1"/>
        <v>-8141.1804819900808</v>
      </c>
      <c r="J75" s="5">
        <f t="shared" ca="1" si="2"/>
        <v>-9007.6402163430121</v>
      </c>
      <c r="K75" s="5">
        <f ca="1">NPV(10%/12,I$16:$I75)</f>
        <v>-475351.83850432368</v>
      </c>
      <c r="L75" s="5">
        <f ca="1">NPV(10%/12,$J$16:J75)</f>
        <v>-435563.36242599459</v>
      </c>
    </row>
    <row r="76" spans="1:12" x14ac:dyDescent="0.3">
      <c r="A76">
        <f t="shared" ca="1" si="3"/>
        <v>61</v>
      </c>
      <c r="B76" s="5">
        <f t="shared" ca="1" si="4"/>
        <v>510839.06612624804</v>
      </c>
      <c r="C76" s="5">
        <f t="shared" ca="1" si="5"/>
        <v>-4256.9922177187336</v>
      </c>
      <c r="D76" s="5">
        <f t="shared" ca="1" si="6"/>
        <v>-10393.224233021345</v>
      </c>
      <c r="E76" s="5">
        <f t="shared" ca="1" si="7"/>
        <v>-3063.0757500000004</v>
      </c>
      <c r="F76" s="5">
        <f ca="1">$F$16*(1+$B$4)^INT(A76/12)</f>
        <v>9572.1117187500004</v>
      </c>
      <c r="G76" s="5">
        <f t="shared" ca="1" si="8"/>
        <v>2252.0437510312659</v>
      </c>
      <c r="H76" s="5">
        <f t="shared" ca="1" si="0"/>
        <v>-900.81750041250643</v>
      </c>
      <c r="I76" s="5">
        <f t="shared" ca="1" si="1"/>
        <v>-8141.1804819900772</v>
      </c>
      <c r="J76" s="5">
        <f t="shared" ca="1" si="2"/>
        <v>-9041.9979824025831</v>
      </c>
      <c r="K76" s="5">
        <f ca="1">NPV(10%/12,I$16:$I76)</f>
        <v>-480259.06159659621</v>
      </c>
      <c r="L76" s="5">
        <f ca="1">NPV(10%/12,$J$16:J76)</f>
        <v>-441013.56727008149</v>
      </c>
    </row>
    <row r="77" spans="1:12" x14ac:dyDescent="0.3">
      <c r="A77">
        <f t="shared" ca="1" si="3"/>
        <v>62</v>
      </c>
      <c r="B77" s="5">
        <f t="shared" ca="1" si="4"/>
        <v>500445.84189322672</v>
      </c>
      <c r="C77" s="5">
        <f t="shared" ca="1" si="5"/>
        <v>-4170.3820157768896</v>
      </c>
      <c r="D77" s="5">
        <f t="shared" ca="1" si="6"/>
        <v>-10479.83443496319</v>
      </c>
      <c r="E77" s="5">
        <f t="shared" ca="1" si="7"/>
        <v>-3063.0757500000004</v>
      </c>
      <c r="F77" s="5">
        <f ca="1">$F$16*(1+$B$4)^INT(A77/12)</f>
        <v>9572.1117187500004</v>
      </c>
      <c r="G77" s="5">
        <f t="shared" ca="1" si="8"/>
        <v>2338.6539529731108</v>
      </c>
      <c r="H77" s="5">
        <f t="shared" ca="1" si="0"/>
        <v>-935.46158118924438</v>
      </c>
      <c r="I77" s="5">
        <f t="shared" ca="1" si="1"/>
        <v>-8141.1804819900808</v>
      </c>
      <c r="J77" s="5">
        <f t="shared" ca="1" si="2"/>
        <v>-9076.6420631793244</v>
      </c>
      <c r="K77" s="5">
        <f ca="1">NPV(10%/12,I$16:$I77)</f>
        <v>-485125.72912612272</v>
      </c>
      <c r="L77" s="5">
        <f ca="1">NPV(10%/12,$J$16:J77)</f>
        <v>-446439.43877652072</v>
      </c>
    </row>
    <row r="78" spans="1:12" x14ac:dyDescent="0.3">
      <c r="A78">
        <f t="shared" ca="1" si="3"/>
        <v>63</v>
      </c>
      <c r="B78" s="5">
        <f t="shared" ca="1" si="4"/>
        <v>489966.00745826354</v>
      </c>
      <c r="C78" s="5">
        <f t="shared" ca="1" si="5"/>
        <v>-4083.050062152196</v>
      </c>
      <c r="D78" s="5">
        <f t="shared" ca="1" si="6"/>
        <v>-10567.166388587884</v>
      </c>
      <c r="E78" s="5">
        <f t="shared" ca="1" si="7"/>
        <v>-3063.0757500000004</v>
      </c>
      <c r="F78" s="5">
        <f ca="1">$F$16*(1+$B$4)^INT(A78/12)</f>
        <v>9572.1117187500004</v>
      </c>
      <c r="G78" s="5">
        <f t="shared" ca="1" si="8"/>
        <v>2425.9859065978035</v>
      </c>
      <c r="H78" s="5">
        <f t="shared" ca="1" si="0"/>
        <v>-970.39436263912148</v>
      </c>
      <c r="I78" s="5">
        <f t="shared" ca="1" si="1"/>
        <v>-8141.1804819900808</v>
      </c>
      <c r="J78" s="5">
        <f t="shared" ca="1" si="2"/>
        <v>-9111.5748446292018</v>
      </c>
      <c r="K78" s="5">
        <f ca="1">NPV(10%/12,I$16:$I78)</f>
        <v>-489952.17626284325</v>
      </c>
      <c r="L78" s="5">
        <f ca="1">NPV(10%/12,$J$16:J78)</f>
        <v>-451841.17804727633</v>
      </c>
    </row>
    <row r="79" spans="1:12" x14ac:dyDescent="0.3">
      <c r="A79">
        <f t="shared" ca="1" si="3"/>
        <v>64</v>
      </c>
      <c r="B79" s="5">
        <f t="shared" ca="1" si="4"/>
        <v>479398.84106967563</v>
      </c>
      <c r="C79" s="5">
        <f t="shared" ca="1" si="5"/>
        <v>-3994.9903422472967</v>
      </c>
      <c r="D79" s="5">
        <f t="shared" ca="1" si="6"/>
        <v>-10655.226108492783</v>
      </c>
      <c r="E79" s="5">
        <f t="shared" ca="1" si="7"/>
        <v>-3063.0757500000004</v>
      </c>
      <c r="F79" s="5">
        <f ca="1">$F$16*(1+$B$4)^INT(A79/12)</f>
        <v>9572.1117187500004</v>
      </c>
      <c r="G79" s="5">
        <f t="shared" ca="1" si="8"/>
        <v>2514.0456265027033</v>
      </c>
      <c r="H79" s="5">
        <f t="shared" ca="1" si="0"/>
        <v>-1005.6182506010814</v>
      </c>
      <c r="I79" s="5">
        <f t="shared" ca="1" si="1"/>
        <v>-8141.1804819900808</v>
      </c>
      <c r="J79" s="5">
        <f t="shared" ca="1" si="2"/>
        <v>-9146.7987325911618</v>
      </c>
      <c r="K79" s="5">
        <f ca="1">NPV(10%/12,I$16:$I79)</f>
        <v>-494738.73540669831</v>
      </c>
      <c r="L79" s="5">
        <f ca="1">NPV(10%/12,$J$16:J79)</f>
        <v>-457218.9845223127</v>
      </c>
    </row>
    <row r="80" spans="1:12" x14ac:dyDescent="0.3">
      <c r="A80">
        <f t="shared" ca="1" si="3"/>
        <v>65</v>
      </c>
      <c r="B80" s="5">
        <f t="shared" ca="1" si="4"/>
        <v>468743.61496118287</v>
      </c>
      <c r="C80" s="5">
        <f t="shared" ca="1" si="5"/>
        <v>-3906.1967913431904</v>
      </c>
      <c r="D80" s="5">
        <f t="shared" ca="1" si="6"/>
        <v>-10744.019659396889</v>
      </c>
      <c r="E80" s="5">
        <f t="shared" ca="1" si="7"/>
        <v>-3063.0757500000004</v>
      </c>
      <c r="F80" s="5">
        <f ca="1">$F$16*(1+$B$4)^INT(A80/12)</f>
        <v>9572.1117187500004</v>
      </c>
      <c r="G80" s="5">
        <f t="shared" ca="1" si="8"/>
        <v>2602.8391774068095</v>
      </c>
      <c r="H80" s="5">
        <f t="shared" ca="1" si="0"/>
        <v>-1041.1356709627239</v>
      </c>
      <c r="I80" s="5">
        <f t="shared" ca="1" si="1"/>
        <v>-8141.1804819900808</v>
      </c>
      <c r="J80" s="5">
        <f t="shared" ca="1" si="2"/>
        <v>-9182.3161529528043</v>
      </c>
      <c r="K80" s="5">
        <f ca="1">NPV(10%/12,I$16:$I80)</f>
        <v>-499485.73621052149</v>
      </c>
      <c r="L80" s="5">
        <f ca="1">NPV(10%/12,$J$16:J80)</f>
        <v>-462573.05599332997</v>
      </c>
    </row>
    <row r="81" spans="1:12" x14ac:dyDescent="0.3">
      <c r="A81">
        <f t="shared" ca="1" si="3"/>
        <v>66</v>
      </c>
      <c r="B81" s="5">
        <f t="shared" ca="1" si="4"/>
        <v>457999.59530178597</v>
      </c>
      <c r="C81" s="5">
        <f t="shared" ca="1" si="5"/>
        <v>-3816.6632941815496</v>
      </c>
      <c r="D81" s="5">
        <f t="shared" ca="1" si="6"/>
        <v>-10833.55315655853</v>
      </c>
      <c r="E81" s="5">
        <f t="shared" ca="1" si="7"/>
        <v>-3063.0757500000004</v>
      </c>
      <c r="F81" s="5">
        <f ca="1">$F$16*(1+$B$4)^INT(A81/12)</f>
        <v>9572.1117187500004</v>
      </c>
      <c r="G81" s="5">
        <f t="shared" ca="1" si="8"/>
        <v>2692.3726745684507</v>
      </c>
      <c r="H81" s="5">
        <f t="shared" ref="H81:H144" ca="1" si="9">-($B$5*G81)</f>
        <v>-1076.9490698273803</v>
      </c>
      <c r="I81" s="5">
        <f t="shared" ref="I81:I144" ca="1" si="10">SUM(C81:F81)</f>
        <v>-8141.1804819900808</v>
      </c>
      <c r="J81" s="5">
        <f t="shared" ref="J81:J144" ca="1" si="11">SUM(C81:F81,H81)</f>
        <v>-9218.1295518174611</v>
      </c>
      <c r="K81" s="5">
        <f ca="1">NPV(10%/12,I$16:$I81)</f>
        <v>-504193.50560274284</v>
      </c>
      <c r="L81" s="5">
        <f ca="1">NPV(10%/12,$J$16:J81)</f>
        <v>-467903.58861738618</v>
      </c>
    </row>
    <row r="82" spans="1:12" x14ac:dyDescent="0.3">
      <c r="A82">
        <f t="shared" ref="A82:A145" ca="1" si="12">A81+1</f>
        <v>67</v>
      </c>
      <c r="B82" s="5">
        <f t="shared" ref="B82:B145" ca="1" si="13">B81+D81</f>
        <v>447166.04214522743</v>
      </c>
      <c r="C82" s="5">
        <f t="shared" ref="C82:C145" ca="1" si="14">-$B$2/12*B82</f>
        <v>-3726.3836845435617</v>
      </c>
      <c r="D82" s="5">
        <f t="shared" ref="D82:D145" ca="1" si="15">-MIN((C82-$B$8+$B$12),B82)</f>
        <v>-10923.832766196518</v>
      </c>
      <c r="E82" s="5">
        <f t="shared" ref="E82:E145" ca="1" si="16">-$B$9*(1+$B$4)^INT(A82/12)</f>
        <v>-3063.0757500000004</v>
      </c>
      <c r="F82" s="5">
        <f ca="1">$F$16*(1+$B$4)^INT(A82/12)</f>
        <v>9572.1117187500004</v>
      </c>
      <c r="G82" s="5">
        <f t="shared" ref="G82:G145" ca="1" si="17">SUM(C82,E82:F82)</f>
        <v>2782.6522842064387</v>
      </c>
      <c r="H82" s="5">
        <f t="shared" ca="1" si="9"/>
        <v>-1113.0609136825756</v>
      </c>
      <c r="I82" s="5">
        <f t="shared" ca="1" si="10"/>
        <v>-8141.1804819900808</v>
      </c>
      <c r="J82" s="5">
        <f t="shared" ca="1" si="11"/>
        <v>-9254.2413956726559</v>
      </c>
      <c r="K82" s="5">
        <f ca="1">NPV(10%/12,I$16:$I82)</f>
        <v>-508862.36780990451</v>
      </c>
      <c r="L82" s="5">
        <f ca="1">NPV(10%/12,$J$16:J82)</f>
        <v>-473210.77693040652</v>
      </c>
    </row>
    <row r="83" spans="1:12" x14ac:dyDescent="0.3">
      <c r="A83">
        <f t="shared" ca="1" si="12"/>
        <v>68</v>
      </c>
      <c r="B83" s="5">
        <f t="shared" ca="1" si="13"/>
        <v>436242.20937903092</v>
      </c>
      <c r="C83" s="5">
        <f t="shared" ca="1" si="14"/>
        <v>-3635.3517448252574</v>
      </c>
      <c r="D83" s="5">
        <f t="shared" ca="1" si="15"/>
        <v>-11014.864705914822</v>
      </c>
      <c r="E83" s="5">
        <f t="shared" ca="1" si="16"/>
        <v>-3063.0757500000004</v>
      </c>
      <c r="F83" s="5">
        <f ca="1">$F$16*(1+$B$4)^INT(A83/12)</f>
        <v>9572.1117187500004</v>
      </c>
      <c r="G83" s="5">
        <f t="shared" ca="1" si="17"/>
        <v>2873.6842239247426</v>
      </c>
      <c r="H83" s="5">
        <f t="shared" ca="1" si="9"/>
        <v>-1149.473689569897</v>
      </c>
      <c r="I83" s="5">
        <f t="shared" ca="1" si="10"/>
        <v>-8141.1804819900808</v>
      </c>
      <c r="J83" s="5">
        <f t="shared" ca="1" si="11"/>
        <v>-9290.6541715599778</v>
      </c>
      <c r="K83" s="5">
        <f ca="1">NPV(10%/12,I$16:$I83)</f>
        <v>-513492.64437899046</v>
      </c>
      <c r="L83" s="5">
        <f ca="1">NPV(10%/12,$J$16:J83)</f>
        <v>-478494.81386058143</v>
      </c>
    </row>
    <row r="84" spans="1:12" x14ac:dyDescent="0.3">
      <c r="A84">
        <f t="shared" ca="1" si="12"/>
        <v>69</v>
      </c>
      <c r="B84" s="5">
        <f t="shared" ca="1" si="13"/>
        <v>425227.34467311611</v>
      </c>
      <c r="C84" s="5">
        <f t="shared" ca="1" si="14"/>
        <v>-3543.5612056093009</v>
      </c>
      <c r="D84" s="5">
        <f t="shared" ca="1" si="15"/>
        <v>-11106.655245130778</v>
      </c>
      <c r="E84" s="5">
        <f t="shared" ca="1" si="16"/>
        <v>-3063.0757500000004</v>
      </c>
      <c r="F84" s="5">
        <f ca="1">$F$16*(1+$B$4)^INT(A84/12)</f>
        <v>9572.1117187500004</v>
      </c>
      <c r="G84" s="5">
        <f t="shared" ca="1" si="17"/>
        <v>2965.474763140699</v>
      </c>
      <c r="H84" s="5">
        <f t="shared" ca="1" si="9"/>
        <v>-1186.1899052562796</v>
      </c>
      <c r="I84" s="5">
        <f t="shared" ca="1" si="10"/>
        <v>-8141.1804819900808</v>
      </c>
      <c r="J84" s="5">
        <f t="shared" ca="1" si="11"/>
        <v>-9327.3703872463611</v>
      </c>
      <c r="K84" s="5">
        <f ca="1">NPV(10%/12,I$16:$I84)</f>
        <v>-518084.65419957158</v>
      </c>
      <c r="L84" s="5">
        <f ca="1">NPV(10%/12,$J$16:J84)</f>
        <v>-483755.89074165345</v>
      </c>
    </row>
    <row r="85" spans="1:12" x14ac:dyDescent="0.3">
      <c r="A85">
        <f t="shared" ca="1" si="12"/>
        <v>70</v>
      </c>
      <c r="B85" s="5">
        <f t="shared" ca="1" si="13"/>
        <v>414120.68942798534</v>
      </c>
      <c r="C85" s="5">
        <f t="shared" ca="1" si="14"/>
        <v>-3451.0057452332112</v>
      </c>
      <c r="D85" s="5">
        <f t="shared" ca="1" si="15"/>
        <v>-11199.210705506868</v>
      </c>
      <c r="E85" s="5">
        <f t="shared" ca="1" si="16"/>
        <v>-3063.0757500000004</v>
      </c>
      <c r="F85" s="5">
        <f ca="1">$F$16*(1+$B$4)^INT(A85/12)</f>
        <v>9572.1117187500004</v>
      </c>
      <c r="G85" s="5">
        <f t="shared" ca="1" si="17"/>
        <v>3058.0302235167892</v>
      </c>
      <c r="H85" s="5">
        <f t="shared" ca="1" si="9"/>
        <v>-1223.2120894067157</v>
      </c>
      <c r="I85" s="5">
        <f t="shared" ca="1" si="10"/>
        <v>-8141.1804819900808</v>
      </c>
      <c r="J85" s="5">
        <f t="shared" ca="1" si="11"/>
        <v>-9364.3925713967965</v>
      </c>
      <c r="K85" s="5">
        <f ca="1">NPV(10%/12,I$16:$I85)</f>
        <v>-522638.71352576767</v>
      </c>
      <c r="L85" s="5">
        <f ca="1">NPV(10%/12,$J$16:J85)</f>
        <v>-488994.19732609449</v>
      </c>
    </row>
    <row r="86" spans="1:12" x14ac:dyDescent="0.3">
      <c r="A86">
        <f t="shared" ca="1" si="12"/>
        <v>71</v>
      </c>
      <c r="B86" s="5">
        <f t="shared" ca="1" si="13"/>
        <v>402921.4787224785</v>
      </c>
      <c r="C86" s="5">
        <f t="shared" ca="1" si="14"/>
        <v>-3357.6789893539876</v>
      </c>
      <c r="D86" s="5">
        <f t="shared" ca="1" si="15"/>
        <v>-11292.537461386091</v>
      </c>
      <c r="E86" s="5">
        <f t="shared" ca="1" si="16"/>
        <v>-3063.0757500000004</v>
      </c>
      <c r="F86" s="5">
        <f ca="1">$F$16*(1+$B$4)^INT(A86/12)</f>
        <v>9572.1117187500004</v>
      </c>
      <c r="G86" s="5">
        <f t="shared" ca="1" si="17"/>
        <v>3151.3569793960123</v>
      </c>
      <c r="H86" s="5">
        <f t="shared" ca="1" si="9"/>
        <v>-1260.542791758405</v>
      </c>
      <c r="I86" s="5">
        <f t="shared" ca="1" si="10"/>
        <v>-8141.1804819900808</v>
      </c>
      <c r="J86" s="5">
        <f t="shared" ca="1" si="11"/>
        <v>-9401.7232737484865</v>
      </c>
      <c r="K86" s="5">
        <f ca="1">NPV(10%/12,I$16:$I86)</f>
        <v>-527155.13599802821</v>
      </c>
      <c r="L86" s="5">
        <f ca="1">NPV(10%/12,$J$16:J86)</f>
        <v>-494209.92179817421</v>
      </c>
    </row>
    <row r="87" spans="1:12" x14ac:dyDescent="0.3">
      <c r="A87">
        <f t="shared" ca="1" si="12"/>
        <v>72</v>
      </c>
      <c r="B87" s="5">
        <f t="shared" ca="1" si="13"/>
        <v>391628.94126109243</v>
      </c>
      <c r="C87" s="5">
        <f t="shared" ca="1" si="14"/>
        <v>-3263.5745105091037</v>
      </c>
      <c r="D87" s="5">
        <f t="shared" ca="1" si="15"/>
        <v>-11386.641940230977</v>
      </c>
      <c r="E87" s="5">
        <f t="shared" ca="1" si="16"/>
        <v>-3216.2295374999999</v>
      </c>
      <c r="F87" s="5">
        <f ca="1">$F$16*(1+$B$4)^INT(A87/12)</f>
        <v>10050.7173046875</v>
      </c>
      <c r="G87" s="5">
        <f t="shared" ca="1" si="17"/>
        <v>3570.9132566783956</v>
      </c>
      <c r="H87" s="5">
        <f t="shared" ca="1" si="9"/>
        <v>-1428.3653026713582</v>
      </c>
      <c r="I87" s="5">
        <f t="shared" ca="1" si="10"/>
        <v>-7815.7286835525811</v>
      </c>
      <c r="J87" s="5">
        <f t="shared" ca="1" si="11"/>
        <v>-9244.0939862239393</v>
      </c>
      <c r="K87" s="5">
        <f ca="1">NPV(10%/12,I$16:$I87)</f>
        <v>-531455.1763142714</v>
      </c>
      <c r="L87" s="5">
        <f ca="1">NPV(10%/12,$J$16:J87)</f>
        <v>-499295.8169766434</v>
      </c>
    </row>
    <row r="88" spans="1:12" x14ac:dyDescent="0.3">
      <c r="A88">
        <f t="shared" ca="1" si="12"/>
        <v>73</v>
      </c>
      <c r="B88" s="5">
        <f t="shared" ca="1" si="13"/>
        <v>380242.29932086146</v>
      </c>
      <c r="C88" s="5">
        <f t="shared" ca="1" si="14"/>
        <v>-3168.6858276738453</v>
      </c>
      <c r="D88" s="5">
        <f t="shared" ca="1" si="15"/>
        <v>-11481.530623066234</v>
      </c>
      <c r="E88" s="5">
        <f t="shared" ca="1" si="16"/>
        <v>-3216.2295374999999</v>
      </c>
      <c r="F88" s="5">
        <f ca="1">$F$16*(1+$B$4)^INT(A88/12)</f>
        <v>10050.7173046875</v>
      </c>
      <c r="G88" s="5">
        <f t="shared" ca="1" si="17"/>
        <v>3665.8019395136544</v>
      </c>
      <c r="H88" s="5">
        <f t="shared" ca="1" si="9"/>
        <v>-1466.3207758054618</v>
      </c>
      <c r="I88" s="5">
        <f t="shared" ca="1" si="10"/>
        <v>-7815.7286835525811</v>
      </c>
      <c r="J88" s="5">
        <f t="shared" ca="1" si="11"/>
        <v>-9282.0494593580424</v>
      </c>
      <c r="K88" s="5">
        <f ca="1">NPV(10%/12,I$16:$I88)</f>
        <v>-535719.67910723982</v>
      </c>
      <c r="L88" s="5">
        <f ca="1">NPV(10%/12,$J$16:J88)</f>
        <v>-504360.38964114781</v>
      </c>
    </row>
    <row r="89" spans="1:12" x14ac:dyDescent="0.3">
      <c r="A89">
        <f t="shared" ca="1" si="12"/>
        <v>74</v>
      </c>
      <c r="B89" s="5">
        <f t="shared" ca="1" si="13"/>
        <v>368760.76869779523</v>
      </c>
      <c r="C89" s="5">
        <f t="shared" ca="1" si="14"/>
        <v>-3073.0064058149601</v>
      </c>
      <c r="D89" s="5">
        <f t="shared" ca="1" si="15"/>
        <v>-11577.210044925119</v>
      </c>
      <c r="E89" s="5">
        <f t="shared" ca="1" si="16"/>
        <v>-3216.2295374999999</v>
      </c>
      <c r="F89" s="5">
        <f ca="1">$F$16*(1+$B$4)^INT(A89/12)</f>
        <v>10050.7173046875</v>
      </c>
      <c r="G89" s="5">
        <f t="shared" ca="1" si="17"/>
        <v>3761.4813613725401</v>
      </c>
      <c r="H89" s="5">
        <f t="shared" ca="1" si="9"/>
        <v>-1504.5925445490161</v>
      </c>
      <c r="I89" s="5">
        <f t="shared" ca="1" si="10"/>
        <v>-7815.7286835525811</v>
      </c>
      <c r="J89" s="5">
        <f t="shared" ca="1" si="11"/>
        <v>-9320.3212281015967</v>
      </c>
      <c r="K89" s="5">
        <f ca="1">NPV(10%/12,I$16:$I89)</f>
        <v>-539948.93807547295</v>
      </c>
      <c r="L89" s="5">
        <f ca="1">NPV(10%/12,$J$16:J89)</f>
        <v>-509403.81601081096</v>
      </c>
    </row>
    <row r="90" spans="1:12" x14ac:dyDescent="0.3">
      <c r="A90">
        <f t="shared" ca="1" si="12"/>
        <v>75</v>
      </c>
      <c r="B90" s="5">
        <f t="shared" ca="1" si="13"/>
        <v>357183.55865287012</v>
      </c>
      <c r="C90" s="5">
        <f t="shared" ca="1" si="14"/>
        <v>-2976.5296554405845</v>
      </c>
      <c r="D90" s="5">
        <f t="shared" ca="1" si="15"/>
        <v>-11673.686795299494</v>
      </c>
      <c r="E90" s="5">
        <f t="shared" ca="1" si="16"/>
        <v>-3216.2295374999999</v>
      </c>
      <c r="F90" s="5">
        <f ca="1">$F$16*(1+$B$4)^INT(A90/12)</f>
        <v>10050.7173046875</v>
      </c>
      <c r="G90" s="5">
        <f t="shared" ca="1" si="17"/>
        <v>3857.9581117469152</v>
      </c>
      <c r="H90" s="5">
        <f t="shared" ca="1" si="9"/>
        <v>-1543.1832446987662</v>
      </c>
      <c r="I90" s="5">
        <f t="shared" ca="1" si="10"/>
        <v>-7815.7286835525811</v>
      </c>
      <c r="J90" s="5">
        <f t="shared" ca="1" si="11"/>
        <v>-9358.9119282513475</v>
      </c>
      <c r="K90" s="5">
        <f ca="1">NPV(10%/12,I$16:$I90)</f>
        <v>-544143.24449024966</v>
      </c>
      <c r="L90" s="5">
        <f ca="1">NPV(10%/12,$J$16:J90)</f>
        <v>-514426.27084840031</v>
      </c>
    </row>
    <row r="91" spans="1:12" x14ac:dyDescent="0.3">
      <c r="A91">
        <f t="shared" ca="1" si="12"/>
        <v>76</v>
      </c>
      <c r="B91" s="5">
        <f t="shared" ca="1" si="13"/>
        <v>345509.8718575706</v>
      </c>
      <c r="C91" s="5">
        <f t="shared" ca="1" si="14"/>
        <v>-2879.2489321464218</v>
      </c>
      <c r="D91" s="5">
        <f t="shared" ca="1" si="15"/>
        <v>-11770.967518593658</v>
      </c>
      <c r="E91" s="5">
        <f t="shared" ca="1" si="16"/>
        <v>-3216.2295374999999</v>
      </c>
      <c r="F91" s="5">
        <f ca="1">$F$16*(1+$B$4)^INT(A91/12)</f>
        <v>10050.7173046875</v>
      </c>
      <c r="G91" s="5">
        <f t="shared" ca="1" si="17"/>
        <v>3955.2388350410783</v>
      </c>
      <c r="H91" s="5">
        <f t="shared" ca="1" si="9"/>
        <v>-1582.0955340164314</v>
      </c>
      <c r="I91" s="5">
        <f t="shared" ca="1" si="10"/>
        <v>-7815.7286835525811</v>
      </c>
      <c r="J91" s="5">
        <f t="shared" ca="1" si="11"/>
        <v>-9397.824217569012</v>
      </c>
      <c r="K91" s="5">
        <f ca="1">NPV(10%/12,I$16:$I91)</f>
        <v>-548302.88721564796</v>
      </c>
      <c r="L91" s="5">
        <f ca="1">NPV(10%/12,$J$16:J91)</f>
        <v>-519427.9274723627</v>
      </c>
    </row>
    <row r="92" spans="1:12" x14ac:dyDescent="0.3">
      <c r="A92">
        <f t="shared" ca="1" si="12"/>
        <v>77</v>
      </c>
      <c r="B92" s="5">
        <f t="shared" ca="1" si="13"/>
        <v>333738.90433897695</v>
      </c>
      <c r="C92" s="5">
        <f t="shared" ca="1" si="14"/>
        <v>-2781.1575361581413</v>
      </c>
      <c r="D92" s="5">
        <f t="shared" ca="1" si="15"/>
        <v>-11869.058914581938</v>
      </c>
      <c r="E92" s="5">
        <f t="shared" ca="1" si="16"/>
        <v>-3216.2295374999999</v>
      </c>
      <c r="F92" s="5">
        <f ca="1">$F$16*(1+$B$4)^INT(A92/12)</f>
        <v>10050.7173046875</v>
      </c>
      <c r="G92" s="5">
        <f t="shared" ca="1" si="17"/>
        <v>4053.3302310293584</v>
      </c>
      <c r="H92" s="5">
        <f t="shared" ca="1" si="9"/>
        <v>-1621.3320924117434</v>
      </c>
      <c r="I92" s="5">
        <f t="shared" ca="1" si="10"/>
        <v>-7815.7286835525811</v>
      </c>
      <c r="J92" s="5">
        <f t="shared" ca="1" si="11"/>
        <v>-9437.0607759643244</v>
      </c>
      <c r="K92" s="5">
        <f ca="1">NPV(10%/12,I$16:$I92)</f>
        <v>-552428.15272843966</v>
      </c>
      <c r="L92" s="5">
        <f ca="1">NPV(10%/12,$J$16:J92)</f>
        <v>-524408.95776876109</v>
      </c>
    </row>
    <row r="93" spans="1:12" x14ac:dyDescent="0.3">
      <c r="A93">
        <f t="shared" ca="1" si="12"/>
        <v>78</v>
      </c>
      <c r="B93" s="5">
        <f t="shared" ca="1" si="13"/>
        <v>321869.845424395</v>
      </c>
      <c r="C93" s="5">
        <f t="shared" ca="1" si="14"/>
        <v>-2682.2487118699582</v>
      </c>
      <c r="D93" s="5">
        <f t="shared" ca="1" si="15"/>
        <v>-11967.96773887012</v>
      </c>
      <c r="E93" s="5">
        <f t="shared" ca="1" si="16"/>
        <v>-3216.2295374999999</v>
      </c>
      <c r="F93" s="5">
        <f ca="1">$F$16*(1+$B$4)^INT(A93/12)</f>
        <v>10050.7173046875</v>
      </c>
      <c r="G93" s="5">
        <f t="shared" ca="1" si="17"/>
        <v>4152.239055317541</v>
      </c>
      <c r="H93" s="5">
        <f t="shared" ca="1" si="9"/>
        <v>-1660.8956221270164</v>
      </c>
      <c r="I93" s="5">
        <f t="shared" ca="1" si="10"/>
        <v>-7815.7286835525774</v>
      </c>
      <c r="J93" s="5">
        <f t="shared" ca="1" si="11"/>
        <v>-9476.6243056795938</v>
      </c>
      <c r="K93" s="5">
        <f ca="1">NPV(10%/12,I$16:$I93)</f>
        <v>-556519.32513781986</v>
      </c>
      <c r="L93" s="5">
        <f ca="1">NPV(10%/12,$J$16:J93)</f>
        <v>-529369.5322031125</v>
      </c>
    </row>
    <row r="94" spans="1:12" x14ac:dyDescent="0.3">
      <c r="A94">
        <f t="shared" ca="1" si="12"/>
        <v>79</v>
      </c>
      <c r="B94" s="5">
        <f t="shared" ca="1" si="13"/>
        <v>309901.87768552487</v>
      </c>
      <c r="C94" s="5">
        <f t="shared" ca="1" si="14"/>
        <v>-2582.5156473793741</v>
      </c>
      <c r="D94" s="5">
        <f t="shared" ca="1" si="15"/>
        <v>-12067.700803360705</v>
      </c>
      <c r="E94" s="5">
        <f t="shared" ca="1" si="16"/>
        <v>-3216.2295374999999</v>
      </c>
      <c r="F94" s="5">
        <f ca="1">$F$16*(1+$B$4)^INT(A94/12)</f>
        <v>10050.7173046875</v>
      </c>
      <c r="G94" s="5">
        <f t="shared" ca="1" si="17"/>
        <v>4251.9721198081261</v>
      </c>
      <c r="H94" s="5">
        <f t="shared" ca="1" si="9"/>
        <v>-1700.7888479232506</v>
      </c>
      <c r="I94" s="5">
        <f t="shared" ca="1" si="10"/>
        <v>-7815.7286835525811</v>
      </c>
      <c r="J94" s="5">
        <f t="shared" ca="1" si="11"/>
        <v>-9516.5175314758308</v>
      </c>
      <c r="K94" s="5">
        <f ca="1">NPV(10%/12,I$16:$I94)</f>
        <v>-560576.68620497384</v>
      </c>
      <c r="L94" s="5">
        <f ca="1">NPV(10%/12,$J$16:J94)</f>
        <v>-534309.81983212824</v>
      </c>
    </row>
    <row r="95" spans="1:12" x14ac:dyDescent="0.3">
      <c r="A95">
        <f t="shared" ca="1" si="12"/>
        <v>80</v>
      </c>
      <c r="B95" s="5">
        <f t="shared" ca="1" si="13"/>
        <v>297834.17688216415</v>
      </c>
      <c r="C95" s="5">
        <f t="shared" ca="1" si="14"/>
        <v>-2481.9514740180343</v>
      </c>
      <c r="D95" s="5">
        <f t="shared" ca="1" si="15"/>
        <v>-12168.264976722045</v>
      </c>
      <c r="E95" s="5">
        <f t="shared" ca="1" si="16"/>
        <v>-3216.2295374999999</v>
      </c>
      <c r="F95" s="5">
        <f ca="1">$F$16*(1+$B$4)^INT(A95/12)</f>
        <v>10050.7173046875</v>
      </c>
      <c r="G95" s="5">
        <f t="shared" ca="1" si="17"/>
        <v>4352.5362931694654</v>
      </c>
      <c r="H95" s="5">
        <f t="shared" ca="1" si="9"/>
        <v>-1741.0145172677862</v>
      </c>
      <c r="I95" s="5">
        <f t="shared" ca="1" si="10"/>
        <v>-7815.7286835525811</v>
      </c>
      <c r="J95" s="5">
        <f t="shared" ca="1" si="11"/>
        <v>-9556.7432008203668</v>
      </c>
      <c r="K95" s="5">
        <f ca="1">NPV(10%/12,I$16:$I95)</f>
        <v>-564600.51536248194</v>
      </c>
      <c r="L95" s="5">
        <f ca="1">NPV(10%/12,$J$16:J95)</f>
        <v>-539229.98831535643</v>
      </c>
    </row>
    <row r="96" spans="1:12" x14ac:dyDescent="0.3">
      <c r="A96">
        <f t="shared" ca="1" si="12"/>
        <v>81</v>
      </c>
      <c r="B96" s="5">
        <f t="shared" ca="1" si="13"/>
        <v>285665.91190544207</v>
      </c>
      <c r="C96" s="5">
        <f t="shared" ca="1" si="14"/>
        <v>-2380.5492658786839</v>
      </c>
      <c r="D96" s="5">
        <f t="shared" ca="1" si="15"/>
        <v>-12269.667184861395</v>
      </c>
      <c r="E96" s="5">
        <f t="shared" ca="1" si="16"/>
        <v>-3216.2295374999999</v>
      </c>
      <c r="F96" s="5">
        <f ca="1">$F$16*(1+$B$4)^INT(A96/12)</f>
        <v>10050.7173046875</v>
      </c>
      <c r="G96" s="5">
        <f t="shared" ca="1" si="17"/>
        <v>4453.9385013088158</v>
      </c>
      <c r="H96" s="5">
        <f t="shared" ca="1" si="9"/>
        <v>-1781.5754005235265</v>
      </c>
      <c r="I96" s="5">
        <f t="shared" ca="1" si="10"/>
        <v>-7815.7286835525811</v>
      </c>
      <c r="J96" s="5">
        <f t="shared" ca="1" si="11"/>
        <v>-9597.3040840761078</v>
      </c>
      <c r="K96" s="5">
        <f ca="1">NPV(10%/12,I$16:$I96)</f>
        <v>-568591.08973356429</v>
      </c>
      <c r="L96" s="5">
        <f ca="1">NPV(10%/12,$J$16:J96)</f>
        <v>-544130.20392672915</v>
      </c>
    </row>
    <row r="97" spans="1:12" x14ac:dyDescent="0.3">
      <c r="A97">
        <f t="shared" ca="1" si="12"/>
        <v>82</v>
      </c>
      <c r="B97" s="5">
        <f t="shared" ca="1" si="13"/>
        <v>273396.2447205807</v>
      </c>
      <c r="C97" s="5">
        <f t="shared" ca="1" si="14"/>
        <v>-2278.3020393381726</v>
      </c>
      <c r="D97" s="5">
        <f t="shared" ca="1" si="15"/>
        <v>-12371.914411401907</v>
      </c>
      <c r="E97" s="5">
        <f t="shared" ca="1" si="16"/>
        <v>-3216.2295374999999</v>
      </c>
      <c r="F97" s="5">
        <f ca="1">$F$16*(1+$B$4)^INT(A97/12)</f>
        <v>10050.7173046875</v>
      </c>
      <c r="G97" s="5">
        <f t="shared" ca="1" si="17"/>
        <v>4556.1857278493271</v>
      </c>
      <c r="H97" s="5">
        <f t="shared" ca="1" si="9"/>
        <v>-1822.4742911397309</v>
      </c>
      <c r="I97" s="5">
        <f t="shared" ca="1" si="10"/>
        <v>-7815.7286835525811</v>
      </c>
      <c r="J97" s="5">
        <f t="shared" ca="1" si="11"/>
        <v>-9638.2029746923126</v>
      </c>
      <c r="K97" s="5">
        <f ca="1">NPV(10%/12,I$16:$I97)</f>
        <v>-572548.6841511667</v>
      </c>
      <c r="L97" s="5">
        <f ca="1">NPV(10%/12,$J$16:J97)</f>
        <v>-549010.63156601391</v>
      </c>
    </row>
    <row r="98" spans="1:12" x14ac:dyDescent="0.3">
      <c r="A98">
        <f t="shared" ca="1" si="12"/>
        <v>83</v>
      </c>
      <c r="B98" s="5">
        <f t="shared" ca="1" si="13"/>
        <v>261024.3303091788</v>
      </c>
      <c r="C98" s="5">
        <f t="shared" ca="1" si="14"/>
        <v>-2175.2027525764897</v>
      </c>
      <c r="D98" s="5">
        <f t="shared" ca="1" si="15"/>
        <v>-12475.01369816359</v>
      </c>
      <c r="E98" s="5">
        <f t="shared" ca="1" si="16"/>
        <v>-3216.2295374999999</v>
      </c>
      <c r="F98" s="5">
        <f ca="1">$F$16*(1+$B$4)^INT(A98/12)</f>
        <v>10050.7173046875</v>
      </c>
      <c r="G98" s="5">
        <f t="shared" ca="1" si="17"/>
        <v>4659.2850146110104</v>
      </c>
      <c r="H98" s="5">
        <f t="shared" ca="1" si="9"/>
        <v>-1863.7140058444043</v>
      </c>
      <c r="I98" s="5">
        <f t="shared" ca="1" si="10"/>
        <v>-7815.7286835525811</v>
      </c>
      <c r="J98" s="5">
        <f t="shared" ca="1" si="11"/>
        <v>-9679.4426893969849</v>
      </c>
      <c r="K98" s="5">
        <f ca="1">NPV(10%/12,I$16:$I98)</f>
        <v>-576473.57117688807</v>
      </c>
      <c r="L98" s="5">
        <f ca="1">NPV(10%/12,$J$16:J98)</f>
        <v>-553871.43477017002</v>
      </c>
    </row>
    <row r="99" spans="1:12" x14ac:dyDescent="0.3">
      <c r="A99">
        <f t="shared" ca="1" si="12"/>
        <v>84</v>
      </c>
      <c r="B99" s="5">
        <f t="shared" ca="1" si="13"/>
        <v>248549.31661101521</v>
      </c>
      <c r="C99" s="5">
        <f t="shared" ca="1" si="14"/>
        <v>-2071.2443050917932</v>
      </c>
      <c r="D99" s="5">
        <f t="shared" ca="1" si="15"/>
        <v>-12578.972145648286</v>
      </c>
      <c r="E99" s="5">
        <f t="shared" ca="1" si="16"/>
        <v>-3377.0410143750005</v>
      </c>
      <c r="F99" s="5">
        <f ca="1">$F$16*(1+$B$4)^INT(A99/12)</f>
        <v>10553.253169921876</v>
      </c>
      <c r="G99" s="5">
        <f t="shared" ca="1" si="17"/>
        <v>5104.967850455083</v>
      </c>
      <c r="H99" s="5">
        <f t="shared" ca="1" si="9"/>
        <v>-2041.9871401820333</v>
      </c>
      <c r="I99" s="5">
        <f t="shared" ca="1" si="10"/>
        <v>-7474.0042951932028</v>
      </c>
      <c r="J99" s="5">
        <f t="shared" ca="1" si="11"/>
        <v>-9515.9914353752356</v>
      </c>
      <c r="K99" s="5">
        <f ca="1">NPV(10%/12,I$16:$I99)</f>
        <v>-580195.8328839778</v>
      </c>
      <c r="L99" s="5">
        <f ca="1">NPV(10%/12,$J$16:J99)</f>
        <v>-558610.6627831473</v>
      </c>
    </row>
    <row r="100" spans="1:12" x14ac:dyDescent="0.3">
      <c r="A100">
        <f t="shared" ca="1" si="12"/>
        <v>85</v>
      </c>
      <c r="B100" s="5">
        <f t="shared" ca="1" si="13"/>
        <v>235970.34446536691</v>
      </c>
      <c r="C100" s="5">
        <f t="shared" ca="1" si="14"/>
        <v>-1966.4195372113909</v>
      </c>
      <c r="D100" s="5">
        <f t="shared" ca="1" si="15"/>
        <v>-12683.796913528688</v>
      </c>
      <c r="E100" s="5">
        <f t="shared" ca="1" si="16"/>
        <v>-3377.0410143750005</v>
      </c>
      <c r="F100" s="5">
        <f ca="1">$F$16*(1+$B$4)^INT(A100/12)</f>
        <v>10553.253169921876</v>
      </c>
      <c r="G100" s="5">
        <f t="shared" ca="1" si="17"/>
        <v>5209.7926183354848</v>
      </c>
      <c r="H100" s="5">
        <f t="shared" ca="1" si="9"/>
        <v>-2083.9170473341942</v>
      </c>
      <c r="I100" s="5">
        <f t="shared" ca="1" si="10"/>
        <v>-7474.0042951932028</v>
      </c>
      <c r="J100" s="5">
        <f t="shared" ca="1" si="11"/>
        <v>-9557.9213425273974</v>
      </c>
      <c r="K100" s="5">
        <f ca="1">NPV(10%/12,I$16:$I100)</f>
        <v>-583887.33209762059</v>
      </c>
      <c r="L100" s="5">
        <f ca="1">NPV(10%/12,$J$16:J100)</f>
        <v>-563331.43330005626</v>
      </c>
    </row>
    <row r="101" spans="1:12" x14ac:dyDescent="0.3">
      <c r="A101">
        <f t="shared" ca="1" si="12"/>
        <v>86</v>
      </c>
      <c r="B101" s="5">
        <f t="shared" ca="1" si="13"/>
        <v>223286.54755183822</v>
      </c>
      <c r="C101" s="5">
        <f t="shared" ca="1" si="14"/>
        <v>-1860.7212295986517</v>
      </c>
      <c r="D101" s="5">
        <f t="shared" ca="1" si="15"/>
        <v>-12789.495221141427</v>
      </c>
      <c r="E101" s="5">
        <f t="shared" ca="1" si="16"/>
        <v>-3377.0410143750005</v>
      </c>
      <c r="F101" s="5">
        <f ca="1">$F$16*(1+$B$4)^INT(A101/12)</f>
        <v>10553.253169921876</v>
      </c>
      <c r="G101" s="5">
        <f t="shared" ca="1" si="17"/>
        <v>5315.4909259482238</v>
      </c>
      <c r="H101" s="5">
        <f t="shared" ca="1" si="9"/>
        <v>-2126.1963703792894</v>
      </c>
      <c r="I101" s="5">
        <f t="shared" ca="1" si="10"/>
        <v>-7474.0042951932028</v>
      </c>
      <c r="J101" s="5">
        <f t="shared" ca="1" si="11"/>
        <v>-9600.2006655724927</v>
      </c>
      <c r="K101" s="5">
        <f ca="1">NPV(10%/12,I$16:$I101)</f>
        <v>-587548.32305329945</v>
      </c>
      <c r="L101" s="5">
        <f ca="1">NPV(10%/12,$J$16:J101)</f>
        <v>-568033.89886218694</v>
      </c>
    </row>
    <row r="102" spans="1:12" x14ac:dyDescent="0.3">
      <c r="A102">
        <f t="shared" ca="1" si="12"/>
        <v>87</v>
      </c>
      <c r="B102" s="5">
        <f t="shared" ca="1" si="13"/>
        <v>210497.05233069678</v>
      </c>
      <c r="C102" s="5">
        <f t="shared" ca="1" si="14"/>
        <v>-1754.1421027558065</v>
      </c>
      <c r="D102" s="5">
        <f t="shared" ca="1" si="15"/>
        <v>-12896.074347984273</v>
      </c>
      <c r="E102" s="5">
        <f t="shared" ca="1" si="16"/>
        <v>-3377.0410143750005</v>
      </c>
      <c r="F102" s="5">
        <f ca="1">$F$16*(1+$B$4)^INT(A102/12)</f>
        <v>10553.253169921876</v>
      </c>
      <c r="G102" s="5">
        <f t="shared" ca="1" si="17"/>
        <v>5422.0700527910694</v>
      </c>
      <c r="H102" s="5">
        <f t="shared" ca="1" si="9"/>
        <v>-2168.8280211164279</v>
      </c>
      <c r="I102" s="5">
        <f t="shared" ca="1" si="10"/>
        <v>-7474.0042951932028</v>
      </c>
      <c r="J102" s="5">
        <f t="shared" ca="1" si="11"/>
        <v>-9642.8323163096302</v>
      </c>
      <c r="K102" s="5">
        <f ca="1">NPV(10%/12,I$16:$I102)</f>
        <v>-591179.05788537755</v>
      </c>
      <c r="L102" s="5">
        <f ca="1">NPV(10%/12,$J$16:J102)</f>
        <v>-572718.21075015713</v>
      </c>
    </row>
    <row r="103" spans="1:12" x14ac:dyDescent="0.3">
      <c r="A103">
        <f t="shared" ca="1" si="12"/>
        <v>88</v>
      </c>
      <c r="B103" s="5">
        <f t="shared" ca="1" si="13"/>
        <v>197600.9779827125</v>
      </c>
      <c r="C103" s="5">
        <f t="shared" ca="1" si="14"/>
        <v>-1646.6748165226043</v>
      </c>
      <c r="D103" s="5">
        <f t="shared" ca="1" si="15"/>
        <v>-13003.541634217476</v>
      </c>
      <c r="E103" s="5">
        <f t="shared" ca="1" si="16"/>
        <v>-3377.0410143750005</v>
      </c>
      <c r="F103" s="5">
        <f ca="1">$F$16*(1+$B$4)^INT(A103/12)</f>
        <v>10553.253169921876</v>
      </c>
      <c r="G103" s="5">
        <f t="shared" ca="1" si="17"/>
        <v>5529.5373390242712</v>
      </c>
      <c r="H103" s="5">
        <f t="shared" ca="1" si="9"/>
        <v>-2211.8149356097088</v>
      </c>
      <c r="I103" s="5">
        <f t="shared" ca="1" si="10"/>
        <v>-7474.0042951932028</v>
      </c>
      <c r="J103" s="5">
        <f t="shared" ca="1" si="11"/>
        <v>-9685.819230802912</v>
      </c>
      <c r="K103" s="5">
        <f ca="1">NPV(10%/12,I$16:$I103)</f>
        <v>-594779.78664446319</v>
      </c>
      <c r="L103" s="5">
        <f ca="1">NPV(10%/12,$J$16:J103)</f>
        <v>-577384.51899433206</v>
      </c>
    </row>
    <row r="104" spans="1:12" x14ac:dyDescent="0.3">
      <c r="A104">
        <f t="shared" ca="1" si="12"/>
        <v>89</v>
      </c>
      <c r="B104" s="5">
        <f t="shared" ca="1" si="13"/>
        <v>184597.43634849502</v>
      </c>
      <c r="C104" s="5">
        <f t="shared" ca="1" si="14"/>
        <v>-1538.3119695707917</v>
      </c>
      <c r="D104" s="5">
        <f t="shared" ca="1" si="15"/>
        <v>-13111.904481169287</v>
      </c>
      <c r="E104" s="5">
        <f t="shared" ca="1" si="16"/>
        <v>-3377.0410143750005</v>
      </c>
      <c r="F104" s="5">
        <f ca="1">$F$16*(1+$B$4)^INT(A104/12)</f>
        <v>10553.253169921876</v>
      </c>
      <c r="G104" s="5">
        <f t="shared" ca="1" si="17"/>
        <v>5637.9001859760838</v>
      </c>
      <c r="H104" s="5">
        <f t="shared" ca="1" si="9"/>
        <v>-2255.1600743904337</v>
      </c>
      <c r="I104" s="5">
        <f t="shared" ca="1" si="10"/>
        <v>-7474.0042951932028</v>
      </c>
      <c r="J104" s="5">
        <f t="shared" ca="1" si="11"/>
        <v>-9729.1643695836356</v>
      </c>
      <c r="K104" s="5">
        <f ca="1">NPV(10%/12,I$16:$I104)</f>
        <v>-598350.7573146309</v>
      </c>
      <c r="L104" s="5">
        <f ca="1">NPV(10%/12,$J$16:J104)</f>
        <v>-582032.97238515597</v>
      </c>
    </row>
    <row r="105" spans="1:12" x14ac:dyDescent="0.3">
      <c r="A105">
        <f t="shared" ca="1" si="12"/>
        <v>90</v>
      </c>
      <c r="B105" s="5">
        <f t="shared" ca="1" si="13"/>
        <v>171485.53186732571</v>
      </c>
      <c r="C105" s="5">
        <f t="shared" ca="1" si="14"/>
        <v>-1429.046098894381</v>
      </c>
      <c r="D105" s="5">
        <f t="shared" ca="1" si="15"/>
        <v>-13221.170351845698</v>
      </c>
      <c r="E105" s="5">
        <f t="shared" ca="1" si="16"/>
        <v>-3377.0410143750005</v>
      </c>
      <c r="F105" s="5">
        <f ca="1">$F$16*(1+$B$4)^INT(A105/12)</f>
        <v>10553.253169921876</v>
      </c>
      <c r="G105" s="5">
        <f t="shared" ca="1" si="17"/>
        <v>5747.1660566524952</v>
      </c>
      <c r="H105" s="5">
        <f t="shared" ca="1" si="9"/>
        <v>-2298.8664226609981</v>
      </c>
      <c r="I105" s="5">
        <f t="shared" ca="1" si="10"/>
        <v>-7474.0042951932028</v>
      </c>
      <c r="J105" s="5">
        <f t="shared" ca="1" si="11"/>
        <v>-9772.8707178542008</v>
      </c>
      <c r="K105" s="5">
        <f ca="1">NPV(10%/12,I$16:$I105)</f>
        <v>-601892.21583049977</v>
      </c>
      <c r="L105" s="5">
        <f ca="1">NPV(10%/12,$J$16:J105)</f>
        <v>-586663.71848340065</v>
      </c>
    </row>
    <row r="106" spans="1:12" x14ac:dyDescent="0.3">
      <c r="A106">
        <f t="shared" ca="1" si="12"/>
        <v>91</v>
      </c>
      <c r="B106" s="5">
        <f t="shared" ca="1" si="13"/>
        <v>158264.36151548001</v>
      </c>
      <c r="C106" s="5">
        <f t="shared" ca="1" si="14"/>
        <v>-1318.8696792956666</v>
      </c>
      <c r="D106" s="5">
        <f t="shared" ca="1" si="15"/>
        <v>-13331.346771444412</v>
      </c>
      <c r="E106" s="5">
        <f t="shared" ca="1" si="16"/>
        <v>-3377.0410143750005</v>
      </c>
      <c r="F106" s="5">
        <f ca="1">$F$16*(1+$B$4)^INT(A106/12)</f>
        <v>10553.253169921876</v>
      </c>
      <c r="G106" s="5">
        <f t="shared" ca="1" si="17"/>
        <v>5857.3424762512095</v>
      </c>
      <c r="H106" s="5">
        <f t="shared" ca="1" si="9"/>
        <v>-2342.9369905004837</v>
      </c>
      <c r="I106" s="5">
        <f t="shared" ca="1" si="10"/>
        <v>-7474.0042951932028</v>
      </c>
      <c r="J106" s="5">
        <f t="shared" ca="1" si="11"/>
        <v>-9816.941285693687</v>
      </c>
      <c r="K106" s="5">
        <f ca="1">NPV(10%/12,I$16:$I106)</f>
        <v>-605404.40609417122</v>
      </c>
      <c r="L106" s="5">
        <f ca="1">NPV(10%/12,$J$16:J106)</f>
        <v>-591276.90363032685</v>
      </c>
    </row>
    <row r="107" spans="1:12" x14ac:dyDescent="0.3">
      <c r="A107">
        <f t="shared" ca="1" si="12"/>
        <v>92</v>
      </c>
      <c r="B107" s="5">
        <f t="shared" ca="1" si="13"/>
        <v>144933.01474403561</v>
      </c>
      <c r="C107" s="5">
        <f t="shared" ca="1" si="14"/>
        <v>-1207.7751228669633</v>
      </c>
      <c r="D107" s="5">
        <f t="shared" ca="1" si="15"/>
        <v>-13442.441327873115</v>
      </c>
      <c r="E107" s="5">
        <f t="shared" ca="1" si="16"/>
        <v>-3377.0410143750005</v>
      </c>
      <c r="F107" s="5">
        <f ca="1">$F$16*(1+$B$4)^INT(A107/12)</f>
        <v>10553.253169921876</v>
      </c>
      <c r="G107" s="5">
        <f t="shared" ca="1" si="17"/>
        <v>5968.4370326799126</v>
      </c>
      <c r="H107" s="5">
        <f t="shared" ca="1" si="9"/>
        <v>-2387.374813071965</v>
      </c>
      <c r="I107" s="5">
        <f t="shared" ca="1" si="10"/>
        <v>-7474.0042951932028</v>
      </c>
      <c r="J107" s="5">
        <f t="shared" ca="1" si="11"/>
        <v>-9861.3791082651678</v>
      </c>
      <c r="K107" s="5">
        <f ca="1">NPV(10%/12,I$16:$I107)</f>
        <v>-608887.56999202736</v>
      </c>
      <c r="L107" s="5">
        <f ca="1">NPV(10%/12,$J$16:J107)</f>
        <v>-595872.67295776389</v>
      </c>
    </row>
    <row r="108" spans="1:12" x14ac:dyDescent="0.3">
      <c r="A108">
        <f t="shared" ca="1" si="12"/>
        <v>93</v>
      </c>
      <c r="B108" s="5">
        <f t="shared" ca="1" si="13"/>
        <v>131490.57341616249</v>
      </c>
      <c r="C108" s="5">
        <f t="shared" ca="1" si="14"/>
        <v>-1095.7547784680207</v>
      </c>
      <c r="D108" s="5">
        <f t="shared" ca="1" si="15"/>
        <v>-13554.461672272058</v>
      </c>
      <c r="E108" s="5">
        <f t="shared" ca="1" si="16"/>
        <v>-3377.0410143750005</v>
      </c>
      <c r="F108" s="5">
        <f ca="1">$F$16*(1+$B$4)^INT(A108/12)</f>
        <v>10553.253169921876</v>
      </c>
      <c r="G108" s="5">
        <f t="shared" ca="1" si="17"/>
        <v>6080.4573770788547</v>
      </c>
      <c r="H108" s="5">
        <f t="shared" ca="1" si="9"/>
        <v>-2432.1829508315418</v>
      </c>
      <c r="I108" s="5">
        <f t="shared" ca="1" si="10"/>
        <v>-7474.0042951932028</v>
      </c>
      <c r="J108" s="5">
        <f t="shared" ca="1" si="11"/>
        <v>-9906.187246024745</v>
      </c>
      <c r="K108" s="5">
        <f ca="1">NPV(10%/12,I$16:$I108)</f>
        <v>-612341.94741138862</v>
      </c>
      <c r="L108" s="5">
        <f ca="1">NPV(10%/12,$J$16:J108)</f>
        <v>-600451.170398104</v>
      </c>
    </row>
    <row r="109" spans="1:12" x14ac:dyDescent="0.3">
      <c r="A109">
        <f t="shared" ca="1" si="12"/>
        <v>94</v>
      </c>
      <c r="B109" s="5">
        <f t="shared" ca="1" si="13"/>
        <v>117936.11174389043</v>
      </c>
      <c r="C109" s="5">
        <f t="shared" ca="1" si="14"/>
        <v>-982.8009311990869</v>
      </c>
      <c r="D109" s="5">
        <f t="shared" ca="1" si="15"/>
        <v>-13667.415519540993</v>
      </c>
      <c r="E109" s="5">
        <f t="shared" ca="1" si="16"/>
        <v>-3377.0410143750005</v>
      </c>
      <c r="F109" s="5">
        <f ca="1">$F$16*(1+$B$4)^INT(A109/12)</f>
        <v>10553.253169921876</v>
      </c>
      <c r="G109" s="5">
        <f t="shared" ca="1" si="17"/>
        <v>6193.4112243477884</v>
      </c>
      <c r="H109" s="5">
        <f t="shared" ca="1" si="9"/>
        <v>-2477.3644897391155</v>
      </c>
      <c r="I109" s="5">
        <f t="shared" ca="1" si="10"/>
        <v>-7474.0042951932028</v>
      </c>
      <c r="J109" s="5">
        <f t="shared" ca="1" si="11"/>
        <v>-9951.3687849323178</v>
      </c>
      <c r="K109" s="5">
        <f ca="1">NPV(10%/12,I$16:$I109)</f>
        <v>-615767.77625703637</v>
      </c>
      <c r="L109" s="5">
        <f ca="1">NPV(10%/12,$J$16:J109)</f>
        <v>-605012.53869421605</v>
      </c>
    </row>
    <row r="110" spans="1:12" x14ac:dyDescent="0.3">
      <c r="A110">
        <f t="shared" ca="1" si="12"/>
        <v>95</v>
      </c>
      <c r="B110" s="5">
        <f t="shared" ca="1" si="13"/>
        <v>104268.69622434943</v>
      </c>
      <c r="C110" s="5">
        <f t="shared" ca="1" si="14"/>
        <v>-868.90580186957857</v>
      </c>
      <c r="D110" s="5">
        <f t="shared" ca="1" si="15"/>
        <v>-13781.310648870502</v>
      </c>
      <c r="E110" s="5">
        <f t="shared" ca="1" si="16"/>
        <v>-3377.0410143750005</v>
      </c>
      <c r="F110" s="5">
        <f ca="1">$F$16*(1+$B$4)^INT(A110/12)</f>
        <v>10553.253169921876</v>
      </c>
      <c r="G110" s="5">
        <f t="shared" ca="1" si="17"/>
        <v>6307.306353677297</v>
      </c>
      <c r="H110" s="5">
        <f t="shared" ca="1" si="9"/>
        <v>-2522.922541470919</v>
      </c>
      <c r="I110" s="5">
        <f t="shared" ca="1" si="10"/>
        <v>-7474.0042951932028</v>
      </c>
      <c r="J110" s="5">
        <f t="shared" ca="1" si="11"/>
        <v>-9996.9268366641227</v>
      </c>
      <c r="K110" s="5">
        <f ca="1">NPV(10%/12,I$16:$I110)</f>
        <v>-619165.29246759589</v>
      </c>
      <c r="L110" s="5">
        <f ca="1">NPV(10%/12,$J$16:J110)</f>
        <v>-609556.91940927505</v>
      </c>
    </row>
    <row r="111" spans="1:12" x14ac:dyDescent="0.3">
      <c r="A111">
        <f t="shared" ca="1" si="12"/>
        <v>96</v>
      </c>
      <c r="B111" s="5">
        <f t="shared" ca="1" si="13"/>
        <v>90487.385575478926</v>
      </c>
      <c r="C111" s="5">
        <f t="shared" ca="1" si="14"/>
        <v>-754.06154646232437</v>
      </c>
      <c r="D111" s="5">
        <f t="shared" ca="1" si="15"/>
        <v>-13896.154904277755</v>
      </c>
      <c r="E111" s="5">
        <f t="shared" ca="1" si="16"/>
        <v>-3545.89306509375</v>
      </c>
      <c r="F111" s="5">
        <f ca="1">$F$16*(1+$B$4)^INT(A111/12)</f>
        <v>11080.915828417968</v>
      </c>
      <c r="G111" s="5">
        <f t="shared" ca="1" si="17"/>
        <v>6780.9612168618942</v>
      </c>
      <c r="H111" s="5">
        <f t="shared" ca="1" si="9"/>
        <v>-2712.3844867447579</v>
      </c>
      <c r="I111" s="5">
        <f t="shared" ca="1" si="10"/>
        <v>-7115.19368741586</v>
      </c>
      <c r="J111" s="5">
        <f t="shared" ca="1" si="11"/>
        <v>-9827.5781741606188</v>
      </c>
      <c r="K111" s="5">
        <f ca="1">NPV(10%/12,I$16:$I111)</f>
        <v>-622372.97070003895</v>
      </c>
      <c r="L111" s="5">
        <f ca="1">NPV(10%/12,$J$16:J111)</f>
        <v>-613987.39733746427</v>
      </c>
    </row>
    <row r="112" spans="1:12" x14ac:dyDescent="0.3">
      <c r="A112">
        <f t="shared" ca="1" si="12"/>
        <v>97</v>
      </c>
      <c r="B112" s="5">
        <f t="shared" ca="1" si="13"/>
        <v>76591.230671201163</v>
      </c>
      <c r="C112" s="5">
        <f t="shared" ca="1" si="14"/>
        <v>-638.260255593343</v>
      </c>
      <c r="D112" s="5">
        <f t="shared" ca="1" si="15"/>
        <v>-14011.956195146737</v>
      </c>
      <c r="E112" s="5">
        <f t="shared" ca="1" si="16"/>
        <v>-3545.89306509375</v>
      </c>
      <c r="F112" s="5">
        <f ca="1">$F$16*(1+$B$4)^INT(A112/12)</f>
        <v>11080.915828417968</v>
      </c>
      <c r="G112" s="5">
        <f t="shared" ca="1" si="17"/>
        <v>6896.7625077308758</v>
      </c>
      <c r="H112" s="5">
        <f t="shared" ca="1" si="9"/>
        <v>-2758.7050030923506</v>
      </c>
      <c r="I112" s="5">
        <f t="shared" ca="1" si="10"/>
        <v>-7115.19368741586</v>
      </c>
      <c r="J112" s="5">
        <f t="shared" ca="1" si="11"/>
        <v>-9873.8986905082111</v>
      </c>
      <c r="K112" s="5">
        <f ca="1">NPV(10%/12,I$16:$I112)</f>
        <v>-625554.13919502369</v>
      </c>
      <c r="L112" s="5">
        <f ca="1">NPV(10%/12,$J$16:J112)</f>
        <v>-618401.96942317847</v>
      </c>
    </row>
    <row r="113" spans="1:12" x14ac:dyDescent="0.3">
      <c r="A113">
        <f t="shared" ca="1" si="12"/>
        <v>98</v>
      </c>
      <c r="B113" s="5">
        <f t="shared" ca="1" si="13"/>
        <v>62579.27447605443</v>
      </c>
      <c r="C113" s="5">
        <f t="shared" ca="1" si="14"/>
        <v>-521.49395396712021</v>
      </c>
      <c r="D113" s="5">
        <f t="shared" ca="1" si="15"/>
        <v>-14128.72249677296</v>
      </c>
      <c r="E113" s="5">
        <f t="shared" ca="1" si="16"/>
        <v>-3545.89306509375</v>
      </c>
      <c r="F113" s="5">
        <f ca="1">$F$16*(1+$B$4)^INT(A113/12)</f>
        <v>11080.915828417968</v>
      </c>
      <c r="G113" s="5">
        <f t="shared" ca="1" si="17"/>
        <v>7013.528809357098</v>
      </c>
      <c r="H113" s="5">
        <f t="shared" ca="1" si="9"/>
        <v>-2805.4115237428396</v>
      </c>
      <c r="I113" s="5">
        <f t="shared" ca="1" si="10"/>
        <v>-7115.19368741586</v>
      </c>
      <c r="J113" s="5">
        <f t="shared" ca="1" si="11"/>
        <v>-9920.6052111586996</v>
      </c>
      <c r="K113" s="5">
        <f ca="1">NPV(10%/12,I$16:$I113)</f>
        <v>-628709.01704128948</v>
      </c>
      <c r="L113" s="5">
        <f ca="1">NPV(10%/12,$J$16:J113)</f>
        <v>-622800.76711966132</v>
      </c>
    </row>
    <row r="114" spans="1:12" x14ac:dyDescent="0.3">
      <c r="A114">
        <f t="shared" ca="1" si="12"/>
        <v>99</v>
      </c>
      <c r="B114" s="5">
        <f t="shared" ca="1" si="13"/>
        <v>48450.551979281474</v>
      </c>
      <c r="C114" s="5">
        <f t="shared" ca="1" si="14"/>
        <v>-403.7545998273456</v>
      </c>
      <c r="D114" s="5">
        <f t="shared" ca="1" si="15"/>
        <v>-14246.461850912734</v>
      </c>
      <c r="E114" s="5">
        <f t="shared" ca="1" si="16"/>
        <v>-3545.89306509375</v>
      </c>
      <c r="F114" s="5">
        <f ca="1">$F$16*(1+$B$4)^INT(A114/12)</f>
        <v>11080.915828417968</v>
      </c>
      <c r="G114" s="5">
        <f t="shared" ca="1" si="17"/>
        <v>7131.2681634968731</v>
      </c>
      <c r="H114" s="5">
        <f t="shared" ca="1" si="9"/>
        <v>-2852.5072653987495</v>
      </c>
      <c r="I114" s="5">
        <f t="shared" ca="1" si="10"/>
        <v>-7115.19368741586</v>
      </c>
      <c r="J114" s="5">
        <f t="shared" ca="1" si="11"/>
        <v>-9967.70095281461</v>
      </c>
      <c r="K114" s="5">
        <f ca="1">NPV(10%/12,I$16:$I114)</f>
        <v>-631837.82151692512</v>
      </c>
      <c r="L114" s="5">
        <f ca="1">NPV(10%/12,$J$16:J114)</f>
        <v>-627183.92079376592</v>
      </c>
    </row>
    <row r="115" spans="1:12" x14ac:dyDescent="0.3">
      <c r="A115">
        <f t="shared" ca="1" si="12"/>
        <v>100</v>
      </c>
      <c r="B115" s="5">
        <f t="shared" ca="1" si="13"/>
        <v>34204.090128368742</v>
      </c>
      <c r="C115" s="5">
        <f t="shared" ca="1" si="14"/>
        <v>-285.03408440307282</v>
      </c>
      <c r="D115" s="5">
        <f t="shared" ca="1" si="15"/>
        <v>-14365.182366337007</v>
      </c>
      <c r="E115" s="5">
        <f t="shared" ca="1" si="16"/>
        <v>-3545.89306509375</v>
      </c>
      <c r="F115" s="5">
        <f ca="1">$F$16*(1+$B$4)^INT(A115/12)</f>
        <v>11080.915828417968</v>
      </c>
      <c r="G115" s="5">
        <f t="shared" ca="1" si="17"/>
        <v>7249.988678921145</v>
      </c>
      <c r="H115" s="5">
        <f t="shared" ca="1" si="9"/>
        <v>-2899.995471568458</v>
      </c>
      <c r="I115" s="5">
        <f t="shared" ca="1" si="10"/>
        <v>-7115.19368741586</v>
      </c>
      <c r="J115" s="5">
        <f t="shared" ca="1" si="11"/>
        <v>-10015.189158984318</v>
      </c>
      <c r="K115" s="5">
        <f ca="1">NPV(10%/12,I$16:$I115)</f>
        <v>-634940.76810433227</v>
      </c>
      <c r="L115" s="5">
        <f ca="1">NPV(10%/12,$J$16:J115)</f>
        <v>-631551.55973493354</v>
      </c>
    </row>
    <row r="116" spans="1:12" x14ac:dyDescent="0.3">
      <c r="A116">
        <f t="shared" ca="1" si="12"/>
        <v>101</v>
      </c>
      <c r="B116" s="5">
        <f t="shared" ca="1" si="13"/>
        <v>19838.907762031733</v>
      </c>
      <c r="C116" s="5">
        <f t="shared" ca="1" si="14"/>
        <v>-165.32423135026443</v>
      </c>
      <c r="D116" s="5">
        <f t="shared" ca="1" si="15"/>
        <v>-14484.892219389814</v>
      </c>
      <c r="E116" s="5">
        <f t="shared" ca="1" si="16"/>
        <v>-3545.89306509375</v>
      </c>
      <c r="F116" s="5">
        <f ca="1">$F$16*(1+$B$4)^INT(A116/12)</f>
        <v>11080.915828417968</v>
      </c>
      <c r="G116" s="5">
        <f t="shared" ca="1" si="17"/>
        <v>7369.6985319739542</v>
      </c>
      <c r="H116" s="5">
        <f t="shared" ca="1" si="9"/>
        <v>-2947.8794127895817</v>
      </c>
      <c r="I116" s="5">
        <f t="shared" ca="1" si="10"/>
        <v>-7115.19368741586</v>
      </c>
      <c r="J116" s="5">
        <f t="shared" ca="1" si="11"/>
        <v>-10063.073100205442</v>
      </c>
      <c r="K116" s="5">
        <f ca="1">NPV(10%/12,I$16:$I116)</f>
        <v>-638018.07050506666</v>
      </c>
      <c r="L116" s="5">
        <f ca="1">NPV(10%/12,$J$16:J116)</f>
        <v>-635903.81216409756</v>
      </c>
    </row>
    <row r="117" spans="1:12" x14ac:dyDescent="0.3">
      <c r="A117">
        <f t="shared" ca="1" si="12"/>
        <v>102</v>
      </c>
      <c r="B117" s="5">
        <f t="shared" ca="1" si="13"/>
        <v>5354.0155426419187</v>
      </c>
      <c r="C117" s="5">
        <f t="shared" ca="1" si="14"/>
        <v>-44.616796188682656</v>
      </c>
      <c r="D117" s="5">
        <f t="shared" ca="1" si="15"/>
        <v>-5354.0155426419187</v>
      </c>
      <c r="E117" s="5">
        <f t="shared" ca="1" si="16"/>
        <v>-3545.89306509375</v>
      </c>
      <c r="F117" s="5">
        <f ca="1">$F$16*(1+$B$4)^INT(A117/12)</f>
        <v>11080.915828417968</v>
      </c>
      <c r="G117" s="5">
        <f t="shared" ca="1" si="17"/>
        <v>7490.4059671355353</v>
      </c>
      <c r="H117" s="5">
        <f t="shared" ca="1" si="9"/>
        <v>-2996.1623868542142</v>
      </c>
      <c r="I117" s="5">
        <f t="shared" ca="1" si="10"/>
        <v>2136.3904244936166</v>
      </c>
      <c r="J117" s="5">
        <f t="shared" ca="1" si="11"/>
        <v>-859.77196236059763</v>
      </c>
      <c r="K117" s="5">
        <f ca="1">NPV(10%/12,I$16:$I117)</f>
        <v>-637101.72353678988</v>
      </c>
      <c r="L117" s="5">
        <f ca="1">NPV(10%/12,$J$16:J117)</f>
        <v>-636272.58812474867</v>
      </c>
    </row>
    <row r="118" spans="1:12" x14ac:dyDescent="0.3">
      <c r="A118">
        <f t="shared" ca="1" si="12"/>
        <v>103</v>
      </c>
      <c r="B118" s="5">
        <f t="shared" ca="1" si="13"/>
        <v>0</v>
      </c>
      <c r="C118" s="5">
        <f t="shared" ca="1" si="14"/>
        <v>0</v>
      </c>
      <c r="D118" s="5">
        <f t="shared" ca="1" si="15"/>
        <v>0</v>
      </c>
      <c r="E118" s="5">
        <f t="shared" ca="1" si="16"/>
        <v>-3545.89306509375</v>
      </c>
      <c r="F118" s="5">
        <f ca="1">$F$16*(1+$B$4)^INT(A118/12)</f>
        <v>11080.915828417968</v>
      </c>
      <c r="G118" s="5">
        <f t="shared" ca="1" si="17"/>
        <v>7535.0227633242184</v>
      </c>
      <c r="H118" s="5">
        <f t="shared" ca="1" si="9"/>
        <v>-3014.0091053296874</v>
      </c>
      <c r="I118" s="5">
        <f t="shared" ca="1" si="10"/>
        <v>7535.0227633242184</v>
      </c>
      <c r="J118" s="5">
        <f t="shared" ca="1" si="11"/>
        <v>4521.0136579945311</v>
      </c>
      <c r="K118" s="5">
        <f ca="1">NPV(10%/12,I$16:$I118)</f>
        <v>-633896.48932991049</v>
      </c>
      <c r="L118" s="5">
        <f ca="1">NPV(10%/12,$J$16:J118)</f>
        <v>-634349.44760062103</v>
      </c>
    </row>
    <row r="119" spans="1:12" x14ac:dyDescent="0.3">
      <c r="A119">
        <f t="shared" ca="1" si="12"/>
        <v>104</v>
      </c>
      <c r="B119" s="5">
        <f t="shared" ca="1" si="13"/>
        <v>0</v>
      </c>
      <c r="C119" s="5">
        <f t="shared" ca="1" si="14"/>
        <v>0</v>
      </c>
      <c r="D119" s="5">
        <f t="shared" ca="1" si="15"/>
        <v>0</v>
      </c>
      <c r="E119" s="5">
        <f t="shared" ca="1" si="16"/>
        <v>-3545.89306509375</v>
      </c>
      <c r="F119" s="5">
        <f ca="1">$F$16*(1+$B$4)^INT(A119/12)</f>
        <v>11080.915828417968</v>
      </c>
      <c r="G119" s="5">
        <f t="shared" ca="1" si="17"/>
        <v>7535.0227633242184</v>
      </c>
      <c r="H119" s="5">
        <f t="shared" ca="1" si="9"/>
        <v>-3014.0091053296874</v>
      </c>
      <c r="I119" s="5">
        <f t="shared" ca="1" si="10"/>
        <v>7535.0227633242184</v>
      </c>
      <c r="J119" s="5">
        <f t="shared" ca="1" si="11"/>
        <v>4521.0136579945311</v>
      </c>
      <c r="K119" s="5">
        <f ca="1">NPV(10%/12,I$16:$I119)</f>
        <v>-630717.74466193095</v>
      </c>
      <c r="L119" s="5">
        <f ca="1">NPV(10%/12,$J$16:J119)</f>
        <v>-632442.20079983328</v>
      </c>
    </row>
    <row r="120" spans="1:12" x14ac:dyDescent="0.3">
      <c r="A120">
        <f t="shared" ca="1" si="12"/>
        <v>105</v>
      </c>
      <c r="B120" s="5">
        <f t="shared" ca="1" si="13"/>
        <v>0</v>
      </c>
      <c r="C120" s="5">
        <f t="shared" ca="1" si="14"/>
        <v>0</v>
      </c>
      <c r="D120" s="5">
        <f t="shared" ca="1" si="15"/>
        <v>0</v>
      </c>
      <c r="E120" s="5">
        <f t="shared" ca="1" si="16"/>
        <v>-3545.89306509375</v>
      </c>
      <c r="F120" s="5">
        <f ca="1">$F$16*(1+$B$4)^INT(A120/12)</f>
        <v>11080.915828417968</v>
      </c>
      <c r="G120" s="5">
        <f t="shared" ca="1" si="17"/>
        <v>7535.0227633242184</v>
      </c>
      <c r="H120" s="5">
        <f t="shared" ca="1" si="9"/>
        <v>-3014.0091053296874</v>
      </c>
      <c r="I120" s="5">
        <f t="shared" ca="1" si="10"/>
        <v>7535.0227633242184</v>
      </c>
      <c r="J120" s="5">
        <f t="shared" ca="1" si="11"/>
        <v>4521.0136579945311</v>
      </c>
      <c r="K120" s="5">
        <f ca="1">NPV(10%/12,I$16:$I120)</f>
        <v>-627565.27061104216</v>
      </c>
      <c r="L120" s="5">
        <f ca="1">NPV(10%/12,$J$16:J120)</f>
        <v>-630550.71636930003</v>
      </c>
    </row>
    <row r="121" spans="1:12" x14ac:dyDescent="0.3">
      <c r="A121">
        <f t="shared" ca="1" si="12"/>
        <v>106</v>
      </c>
      <c r="B121" s="5">
        <f t="shared" ca="1" si="13"/>
        <v>0</v>
      </c>
      <c r="C121" s="5">
        <f t="shared" ca="1" si="14"/>
        <v>0</v>
      </c>
      <c r="D121" s="5">
        <f t="shared" ca="1" si="15"/>
        <v>0</v>
      </c>
      <c r="E121" s="5">
        <f t="shared" ca="1" si="16"/>
        <v>-3545.89306509375</v>
      </c>
      <c r="F121" s="5">
        <f ca="1">$F$16*(1+$B$4)^INT(A121/12)</f>
        <v>11080.915828417968</v>
      </c>
      <c r="G121" s="5">
        <f t="shared" ca="1" si="17"/>
        <v>7535.0227633242184</v>
      </c>
      <c r="H121" s="5">
        <f t="shared" ca="1" si="9"/>
        <v>-3014.0091053296874</v>
      </c>
      <c r="I121" s="5">
        <f t="shared" ca="1" si="10"/>
        <v>7535.0227633242184</v>
      </c>
      <c r="J121" s="5">
        <f t="shared" ca="1" si="11"/>
        <v>4521.0136579945311</v>
      </c>
      <c r="K121" s="5">
        <f ca="1">NPV(10%/12,I$16:$I121)</f>
        <v>-624438.85006470606</v>
      </c>
      <c r="L121" s="5">
        <f ca="1">NPV(10%/12,$J$16:J121)</f>
        <v>-628674.8640414984</v>
      </c>
    </row>
    <row r="122" spans="1:12" x14ac:dyDescent="0.3">
      <c r="A122">
        <f t="shared" ca="1" si="12"/>
        <v>107</v>
      </c>
      <c r="B122" s="5">
        <f t="shared" ca="1" si="13"/>
        <v>0</v>
      </c>
      <c r="C122" s="5">
        <f t="shared" ca="1" si="14"/>
        <v>0</v>
      </c>
      <c r="D122" s="5">
        <f t="shared" ca="1" si="15"/>
        <v>0</v>
      </c>
      <c r="E122" s="5">
        <f t="shared" ca="1" si="16"/>
        <v>-3545.89306509375</v>
      </c>
      <c r="F122" s="5">
        <f ca="1">$F$16*(1+$B$4)^INT(A122/12)</f>
        <v>11080.915828417968</v>
      </c>
      <c r="G122" s="5">
        <f t="shared" ca="1" si="17"/>
        <v>7535.0227633242184</v>
      </c>
      <c r="H122" s="5">
        <f t="shared" ca="1" si="9"/>
        <v>-3014.0091053296874</v>
      </c>
      <c r="I122" s="5">
        <f t="shared" ca="1" si="10"/>
        <v>7535.0227633242184</v>
      </c>
      <c r="J122" s="5">
        <f t="shared" ca="1" si="11"/>
        <v>4521.0136579945311</v>
      </c>
      <c r="K122" s="5">
        <f ca="1">NPV(10%/12,I$16:$I122)</f>
        <v>-621338.2677047035</v>
      </c>
      <c r="L122" s="5">
        <f ca="1">NPV(10%/12,$J$16:J122)</f>
        <v>-626814.51462549681</v>
      </c>
    </row>
    <row r="123" spans="1:12" x14ac:dyDescent="0.3">
      <c r="A123">
        <f t="shared" ca="1" si="12"/>
        <v>108</v>
      </c>
      <c r="B123" s="5">
        <f t="shared" ca="1" si="13"/>
        <v>0</v>
      </c>
      <c r="C123" s="5">
        <f t="shared" ca="1" si="14"/>
        <v>0</v>
      </c>
      <c r="D123" s="5">
        <f t="shared" ca="1" si="15"/>
        <v>0</v>
      </c>
      <c r="E123" s="5">
        <f t="shared" ca="1" si="16"/>
        <v>-3723.187718348438</v>
      </c>
      <c r="F123" s="5">
        <f ca="1">$F$16*(1+$B$4)^INT(A123/12)</f>
        <v>11634.961619838869</v>
      </c>
      <c r="G123" s="5">
        <f t="shared" ca="1" si="17"/>
        <v>7911.7739014904309</v>
      </c>
      <c r="H123" s="5">
        <f t="shared" ca="1" si="9"/>
        <v>-3164.7095605961727</v>
      </c>
      <c r="I123" s="5">
        <f t="shared" ca="1" si="10"/>
        <v>7911.7739014904309</v>
      </c>
      <c r="J123" s="5">
        <f t="shared" ca="1" si="11"/>
        <v>4747.0643408942578</v>
      </c>
      <c r="K123" s="5">
        <f ca="1">NPV(10%/12,I$16:$I123)</f>
        <v>-618109.56210668408</v>
      </c>
      <c r="L123" s="5">
        <f ca="1">NPV(10%/12,$J$16:J123)</f>
        <v>-624877.29126668524</v>
      </c>
    </row>
    <row r="124" spans="1:12" x14ac:dyDescent="0.3">
      <c r="A124">
        <f t="shared" ca="1" si="12"/>
        <v>109</v>
      </c>
      <c r="B124" s="5">
        <f t="shared" ca="1" si="13"/>
        <v>0</v>
      </c>
      <c r="C124" s="5">
        <f t="shared" ca="1" si="14"/>
        <v>0</v>
      </c>
      <c r="D124" s="5">
        <f t="shared" ca="1" si="15"/>
        <v>0</v>
      </c>
      <c r="E124" s="5">
        <f t="shared" ca="1" si="16"/>
        <v>-3723.187718348438</v>
      </c>
      <c r="F124" s="5">
        <f ca="1">$F$16*(1+$B$4)^INT(A124/12)</f>
        <v>11634.961619838869</v>
      </c>
      <c r="G124" s="5">
        <f t="shared" ca="1" si="17"/>
        <v>7911.7739014904309</v>
      </c>
      <c r="H124" s="5">
        <f t="shared" ca="1" si="9"/>
        <v>-3164.7095605961727</v>
      </c>
      <c r="I124" s="5">
        <f t="shared" ca="1" si="10"/>
        <v>7911.7739014904309</v>
      </c>
      <c r="J124" s="5">
        <f t="shared" ca="1" si="11"/>
        <v>4747.0643408942578</v>
      </c>
      <c r="K124" s="5">
        <f ca="1">NPV(10%/12,I$16:$I124)</f>
        <v>-614907.54002600384</v>
      </c>
      <c r="L124" s="5">
        <f ca="1">NPV(10%/12,$J$16:J124)</f>
        <v>-622956.07801827707</v>
      </c>
    </row>
    <row r="125" spans="1:12" x14ac:dyDescent="0.3">
      <c r="A125">
        <f t="shared" ca="1" si="12"/>
        <v>110</v>
      </c>
      <c r="B125" s="5">
        <f t="shared" ca="1" si="13"/>
        <v>0</v>
      </c>
      <c r="C125" s="5">
        <f t="shared" ca="1" si="14"/>
        <v>0</v>
      </c>
      <c r="D125" s="5">
        <f t="shared" ca="1" si="15"/>
        <v>0</v>
      </c>
      <c r="E125" s="5">
        <f t="shared" ca="1" si="16"/>
        <v>-3723.187718348438</v>
      </c>
      <c r="F125" s="5">
        <f ca="1">$F$16*(1+$B$4)^INT(A125/12)</f>
        <v>11634.961619838869</v>
      </c>
      <c r="G125" s="5">
        <f t="shared" ca="1" si="17"/>
        <v>7911.7739014904309</v>
      </c>
      <c r="H125" s="5">
        <f t="shared" ca="1" si="9"/>
        <v>-3164.7095605961727</v>
      </c>
      <c r="I125" s="5">
        <f t="shared" ca="1" si="10"/>
        <v>7911.7739014904309</v>
      </c>
      <c r="J125" s="5">
        <f t="shared" ca="1" si="11"/>
        <v>4747.0643408942578</v>
      </c>
      <c r="K125" s="5">
        <f ca="1">NPV(10%/12,I$16:$I125)</f>
        <v>-611731.98093772575</v>
      </c>
      <c r="L125" s="5">
        <f ca="1">NPV(10%/12,$J$16:J125)</f>
        <v>-621050.74256531021</v>
      </c>
    </row>
    <row r="126" spans="1:12" x14ac:dyDescent="0.3">
      <c r="A126">
        <f t="shared" ca="1" si="12"/>
        <v>111</v>
      </c>
      <c r="B126" s="5">
        <f t="shared" ca="1" si="13"/>
        <v>0</v>
      </c>
      <c r="C126" s="5">
        <f t="shared" ca="1" si="14"/>
        <v>0</v>
      </c>
      <c r="D126" s="5">
        <f t="shared" ca="1" si="15"/>
        <v>0</v>
      </c>
      <c r="E126" s="5">
        <f t="shared" ca="1" si="16"/>
        <v>-3723.187718348438</v>
      </c>
      <c r="F126" s="5">
        <f ca="1">$F$16*(1+$B$4)^INT(A126/12)</f>
        <v>11634.961619838869</v>
      </c>
      <c r="G126" s="5">
        <f t="shared" ca="1" si="17"/>
        <v>7911.7739014904309</v>
      </c>
      <c r="H126" s="5">
        <f t="shared" ca="1" si="9"/>
        <v>-3164.7095605961727</v>
      </c>
      <c r="I126" s="5">
        <f t="shared" ca="1" si="10"/>
        <v>7911.7739014904309</v>
      </c>
      <c r="J126" s="5">
        <f t="shared" ca="1" si="11"/>
        <v>4747.0643408942578</v>
      </c>
      <c r="K126" s="5">
        <f ca="1">NPV(10%/12,I$16:$I126)</f>
        <v>-608582.66613943363</v>
      </c>
      <c r="L126" s="5">
        <f ca="1">NPV(10%/12,$J$16:J126)</f>
        <v>-619161.15368633484</v>
      </c>
    </row>
    <row r="127" spans="1:12" x14ac:dyDescent="0.3">
      <c r="A127">
        <f t="shared" ca="1" si="12"/>
        <v>112</v>
      </c>
      <c r="B127" s="5">
        <f t="shared" ca="1" si="13"/>
        <v>0</v>
      </c>
      <c r="C127" s="5">
        <f t="shared" ca="1" si="14"/>
        <v>0</v>
      </c>
      <c r="D127" s="5">
        <f t="shared" ca="1" si="15"/>
        <v>0</v>
      </c>
      <c r="E127" s="5">
        <f t="shared" ca="1" si="16"/>
        <v>-3723.187718348438</v>
      </c>
      <c r="F127" s="5">
        <f ca="1">$F$16*(1+$B$4)^INT(A127/12)</f>
        <v>11634.961619838869</v>
      </c>
      <c r="G127" s="5">
        <f t="shared" ca="1" si="17"/>
        <v>7911.7739014904309</v>
      </c>
      <c r="H127" s="5">
        <f t="shared" ca="1" si="9"/>
        <v>-3164.7095605961727</v>
      </c>
      <c r="I127" s="5">
        <f t="shared" ca="1" si="10"/>
        <v>7911.7739014904309</v>
      </c>
      <c r="J127" s="5">
        <f t="shared" ca="1" si="11"/>
        <v>4747.0643408942578</v>
      </c>
      <c r="K127" s="5">
        <f ca="1">NPV(10%/12,I$16:$I127)</f>
        <v>-605459.3787361685</v>
      </c>
      <c r="L127" s="5">
        <f ca="1">NPV(10%/12,$J$16:J127)</f>
        <v>-617287.18124437588</v>
      </c>
    </row>
    <row r="128" spans="1:12" x14ac:dyDescent="0.3">
      <c r="A128">
        <f t="shared" ca="1" si="12"/>
        <v>113</v>
      </c>
      <c r="B128" s="5">
        <f t="shared" ca="1" si="13"/>
        <v>0</v>
      </c>
      <c r="C128" s="5">
        <f t="shared" ca="1" si="14"/>
        <v>0</v>
      </c>
      <c r="D128" s="5">
        <f t="shared" ca="1" si="15"/>
        <v>0</v>
      </c>
      <c r="E128" s="5">
        <f t="shared" ca="1" si="16"/>
        <v>-3723.187718348438</v>
      </c>
      <c r="F128" s="5">
        <f ca="1">$F$16*(1+$B$4)^INT(A128/12)</f>
        <v>11634.961619838869</v>
      </c>
      <c r="G128" s="5">
        <f t="shared" ca="1" si="17"/>
        <v>7911.7739014904309</v>
      </c>
      <c r="H128" s="5">
        <f t="shared" ca="1" si="9"/>
        <v>-3164.7095605961727</v>
      </c>
      <c r="I128" s="5">
        <f t="shared" ca="1" si="10"/>
        <v>7911.7739014904309</v>
      </c>
      <c r="J128" s="5">
        <f t="shared" ca="1" si="11"/>
        <v>4747.0643408942578</v>
      </c>
      <c r="K128" s="5">
        <f ca="1">NPV(10%/12,I$16:$I128)</f>
        <v>-602361.90362549247</v>
      </c>
      <c r="L128" s="5">
        <f ca="1">NPV(10%/12,$J$16:J128)</f>
        <v>-615428.69617797027</v>
      </c>
    </row>
    <row r="129" spans="1:12" x14ac:dyDescent="0.3">
      <c r="A129">
        <f t="shared" ca="1" si="12"/>
        <v>114</v>
      </c>
      <c r="B129" s="5">
        <f t="shared" ca="1" si="13"/>
        <v>0</v>
      </c>
      <c r="C129" s="5">
        <f t="shared" ca="1" si="14"/>
        <v>0</v>
      </c>
      <c r="D129" s="5">
        <f t="shared" ca="1" si="15"/>
        <v>0</v>
      </c>
      <c r="E129" s="5">
        <f t="shared" ca="1" si="16"/>
        <v>-3723.187718348438</v>
      </c>
      <c r="F129" s="5">
        <f ca="1">$F$16*(1+$B$4)^INT(A129/12)</f>
        <v>11634.961619838869</v>
      </c>
      <c r="G129" s="5">
        <f t="shared" ca="1" si="17"/>
        <v>7911.7739014904309</v>
      </c>
      <c r="H129" s="5">
        <f t="shared" ca="1" si="9"/>
        <v>-3164.7095605961727</v>
      </c>
      <c r="I129" s="5">
        <f t="shared" ca="1" si="10"/>
        <v>7911.7739014904309</v>
      </c>
      <c r="J129" s="5">
        <f t="shared" ca="1" si="11"/>
        <v>4747.0643408942578</v>
      </c>
      <c r="K129" s="5">
        <f ca="1">NPV(10%/12,I$16:$I129)</f>
        <v>-599290.02748267329</v>
      </c>
      <c r="L129" s="5">
        <f ca="1">NPV(10%/12,$J$16:J129)</f>
        <v>-613585.57049227867</v>
      </c>
    </row>
    <row r="130" spans="1:12" x14ac:dyDescent="0.3">
      <c r="A130">
        <f t="shared" ca="1" si="12"/>
        <v>115</v>
      </c>
      <c r="B130" s="5">
        <f t="shared" ca="1" si="13"/>
        <v>0</v>
      </c>
      <c r="C130" s="5">
        <f t="shared" ca="1" si="14"/>
        <v>0</v>
      </c>
      <c r="D130" s="5">
        <f t="shared" ca="1" si="15"/>
        <v>0</v>
      </c>
      <c r="E130" s="5">
        <f t="shared" ca="1" si="16"/>
        <v>-3723.187718348438</v>
      </c>
      <c r="F130" s="5">
        <f ca="1">$F$16*(1+$B$4)^INT(A130/12)</f>
        <v>11634.961619838869</v>
      </c>
      <c r="G130" s="5">
        <f t="shared" ca="1" si="17"/>
        <v>7911.7739014904309</v>
      </c>
      <c r="H130" s="5">
        <f t="shared" ca="1" si="9"/>
        <v>-3164.7095605961727</v>
      </c>
      <c r="I130" s="5">
        <f t="shared" ca="1" si="10"/>
        <v>7911.7739014904309</v>
      </c>
      <c r="J130" s="5">
        <f t="shared" ca="1" si="11"/>
        <v>4747.0643408942578</v>
      </c>
      <c r="K130" s="5">
        <f ca="1">NPV(10%/12,I$16:$I130)</f>
        <v>-596243.53874599317</v>
      </c>
      <c r="L130" s="5">
        <f ca="1">NPV(10%/12,$J$16:J130)</f>
        <v>-611757.67725027062</v>
      </c>
    </row>
    <row r="131" spans="1:12" x14ac:dyDescent="0.3">
      <c r="A131">
        <f t="shared" ca="1" si="12"/>
        <v>116</v>
      </c>
      <c r="B131" s="5">
        <f t="shared" ca="1" si="13"/>
        <v>0</v>
      </c>
      <c r="C131" s="5">
        <f t="shared" ca="1" si="14"/>
        <v>0</v>
      </c>
      <c r="D131" s="5">
        <f t="shared" ca="1" si="15"/>
        <v>0</v>
      </c>
      <c r="E131" s="5">
        <f t="shared" ca="1" si="16"/>
        <v>-3723.187718348438</v>
      </c>
      <c r="F131" s="5">
        <f ca="1">$F$16*(1+$B$4)^INT(A131/12)</f>
        <v>11634.961619838869</v>
      </c>
      <c r="G131" s="5">
        <f t="shared" ca="1" si="17"/>
        <v>7911.7739014904309</v>
      </c>
      <c r="H131" s="5">
        <f t="shared" ca="1" si="9"/>
        <v>-3164.7095605961727</v>
      </c>
      <c r="I131" s="5">
        <f t="shared" ca="1" si="10"/>
        <v>7911.7739014904309</v>
      </c>
      <c r="J131" s="5">
        <f t="shared" ca="1" si="11"/>
        <v>4747.0643408942578</v>
      </c>
      <c r="K131" s="5">
        <f ca="1">NPV(10%/12,I$16:$I131)</f>
        <v>-593222.227602178</v>
      </c>
      <c r="L131" s="5">
        <f ca="1">NPV(10%/12,$J$16:J131)</f>
        <v>-609944.89056398149</v>
      </c>
    </row>
    <row r="132" spans="1:12" x14ac:dyDescent="0.3">
      <c r="A132">
        <f t="shared" ca="1" si="12"/>
        <v>117</v>
      </c>
      <c r="B132" s="5">
        <f t="shared" ca="1" si="13"/>
        <v>0</v>
      </c>
      <c r="C132" s="5">
        <f t="shared" ca="1" si="14"/>
        <v>0</v>
      </c>
      <c r="D132" s="5">
        <f t="shared" ca="1" si="15"/>
        <v>0</v>
      </c>
      <c r="E132" s="5">
        <f t="shared" ca="1" si="16"/>
        <v>-3723.187718348438</v>
      </c>
      <c r="F132" s="5">
        <f ca="1">$F$16*(1+$B$4)^INT(A132/12)</f>
        <v>11634.961619838869</v>
      </c>
      <c r="G132" s="5">
        <f t="shared" ca="1" si="17"/>
        <v>7911.7739014904309</v>
      </c>
      <c r="H132" s="5">
        <f t="shared" ca="1" si="9"/>
        <v>-3164.7095605961727</v>
      </c>
      <c r="I132" s="5">
        <f t="shared" ca="1" si="10"/>
        <v>7911.7739014904309</v>
      </c>
      <c r="J132" s="5">
        <f t="shared" ca="1" si="11"/>
        <v>4747.0643408942578</v>
      </c>
      <c r="K132" s="5">
        <f ca="1">NPV(10%/12,I$16:$I132)</f>
        <v>-590225.88597194816</v>
      </c>
      <c r="L132" s="5">
        <f ca="1">NPV(10%/12,$J$16:J132)</f>
        <v>-608147.08558584366</v>
      </c>
    </row>
    <row r="133" spans="1:12" x14ac:dyDescent="0.3">
      <c r="A133">
        <f t="shared" ca="1" si="12"/>
        <v>118</v>
      </c>
      <c r="B133" s="5">
        <f t="shared" ca="1" si="13"/>
        <v>0</v>
      </c>
      <c r="C133" s="5">
        <f t="shared" ca="1" si="14"/>
        <v>0</v>
      </c>
      <c r="D133" s="5">
        <f t="shared" ca="1" si="15"/>
        <v>0</v>
      </c>
      <c r="E133" s="5">
        <f t="shared" ca="1" si="16"/>
        <v>-3723.187718348438</v>
      </c>
      <c r="F133" s="5">
        <f ca="1">$F$16*(1+$B$4)^INT(A133/12)</f>
        <v>11634.961619838869</v>
      </c>
      <c r="G133" s="5">
        <f t="shared" ca="1" si="17"/>
        <v>7911.7739014904309</v>
      </c>
      <c r="H133" s="5">
        <f t="shared" ca="1" si="9"/>
        <v>-3164.7095605961727</v>
      </c>
      <c r="I133" s="5">
        <f t="shared" ca="1" si="10"/>
        <v>7911.7739014904309</v>
      </c>
      <c r="J133" s="5">
        <f t="shared" ca="1" si="11"/>
        <v>4747.0643408942578</v>
      </c>
      <c r="K133" s="5">
        <f ca="1">NPV(10%/12,I$16:$I133)</f>
        <v>-587254.30749568716</v>
      </c>
      <c r="L133" s="5">
        <f ca="1">NPV(10%/12,$J$16:J133)</f>
        <v>-606364.13850008708</v>
      </c>
    </row>
    <row r="134" spans="1:12" x14ac:dyDescent="0.3">
      <c r="A134">
        <f t="shared" ca="1" si="12"/>
        <v>119</v>
      </c>
      <c r="B134" s="5">
        <f t="shared" ca="1" si="13"/>
        <v>0</v>
      </c>
      <c r="C134" s="5">
        <f t="shared" ca="1" si="14"/>
        <v>0</v>
      </c>
      <c r="D134" s="5">
        <f t="shared" ca="1" si="15"/>
        <v>0</v>
      </c>
      <c r="E134" s="5">
        <f t="shared" ca="1" si="16"/>
        <v>-3723.187718348438</v>
      </c>
      <c r="F134" s="5">
        <f ca="1">$F$16*(1+$B$4)^INT(A134/12)</f>
        <v>11634.961619838869</v>
      </c>
      <c r="G134" s="5">
        <f t="shared" ca="1" si="17"/>
        <v>7911.7739014904309</v>
      </c>
      <c r="H134" s="5">
        <f t="shared" ca="1" si="9"/>
        <v>-3164.7095605961727</v>
      </c>
      <c r="I134" s="5">
        <f t="shared" ca="1" si="10"/>
        <v>7911.7739014904309</v>
      </c>
      <c r="J134" s="5">
        <f t="shared" ca="1" si="11"/>
        <v>4747.0643408942578</v>
      </c>
      <c r="K134" s="5">
        <f ca="1">NPV(10%/12,I$16:$I134)</f>
        <v>-584307.28751923004</v>
      </c>
      <c r="L134" s="5">
        <f ca="1">NPV(10%/12,$J$16:J134)</f>
        <v>-604595.92651421274</v>
      </c>
    </row>
    <row r="135" spans="1:12" x14ac:dyDescent="0.3">
      <c r="A135">
        <f t="shared" ca="1" si="12"/>
        <v>120</v>
      </c>
      <c r="B135" s="5">
        <f t="shared" ca="1" si="13"/>
        <v>0</v>
      </c>
      <c r="C135" s="5">
        <f t="shared" ca="1" si="14"/>
        <v>0</v>
      </c>
      <c r="D135" s="5">
        <f t="shared" ca="1" si="15"/>
        <v>0</v>
      </c>
      <c r="E135" s="5">
        <f t="shared" ca="1" si="16"/>
        <v>-3909.3471042658598</v>
      </c>
      <c r="F135" s="5">
        <f ca="1">$F$16*(1+$B$4)^INT(A135/12)</f>
        <v>12216.709700830812</v>
      </c>
      <c r="G135" s="5">
        <f t="shared" ca="1" si="17"/>
        <v>8307.3625965649517</v>
      </c>
      <c r="H135" s="5">
        <f t="shared" ca="1" si="9"/>
        <v>-3322.9450386259809</v>
      </c>
      <c r="I135" s="5">
        <f t="shared" ca="1" si="10"/>
        <v>8307.3625965649517</v>
      </c>
      <c r="J135" s="5">
        <f t="shared" ca="1" si="11"/>
        <v>4984.4175579389703</v>
      </c>
      <c r="K135" s="5">
        <f ca="1">NPV(10%/12,I$16:$I135)</f>
        <v>-581238.4898577953</v>
      </c>
      <c r="L135" s="5">
        <f ca="1">NPV(10%/12,$J$16:J135)</f>
        <v>-602754.64791735192</v>
      </c>
    </row>
    <row r="136" spans="1:12" x14ac:dyDescent="0.3">
      <c r="A136">
        <f t="shared" ca="1" si="12"/>
        <v>121</v>
      </c>
      <c r="B136" s="5">
        <f t="shared" ca="1" si="13"/>
        <v>0</v>
      </c>
      <c r="C136" s="5">
        <f t="shared" ca="1" si="14"/>
        <v>0</v>
      </c>
      <c r="D136" s="5">
        <f t="shared" ca="1" si="15"/>
        <v>0</v>
      </c>
      <c r="E136" s="5">
        <f t="shared" ca="1" si="16"/>
        <v>-3909.3471042658598</v>
      </c>
      <c r="F136" s="5">
        <f ca="1">$F$16*(1+$B$4)^INT(A136/12)</f>
        <v>12216.709700830812</v>
      </c>
      <c r="G136" s="5">
        <f t="shared" ca="1" si="17"/>
        <v>8307.3625965649517</v>
      </c>
      <c r="H136" s="5">
        <f t="shared" ca="1" si="9"/>
        <v>-3322.9450386259809</v>
      </c>
      <c r="I136" s="5">
        <f t="shared" ca="1" si="10"/>
        <v>8307.3625965649517</v>
      </c>
      <c r="J136" s="5">
        <f t="shared" ca="1" si="11"/>
        <v>4984.4175579389703</v>
      </c>
      <c r="K136" s="5">
        <f ca="1">NPV(10%/12,I$16:$I136)</f>
        <v>-578195.0541605046</v>
      </c>
      <c r="L136" s="5">
        <f ca="1">NPV(10%/12,$J$16:J136)</f>
        <v>-600928.58649897762</v>
      </c>
    </row>
    <row r="137" spans="1:12" x14ac:dyDescent="0.3">
      <c r="A137">
        <f t="shared" ca="1" si="12"/>
        <v>122</v>
      </c>
      <c r="B137" s="5">
        <f t="shared" ca="1" si="13"/>
        <v>0</v>
      </c>
      <c r="C137" s="5">
        <f t="shared" ca="1" si="14"/>
        <v>0</v>
      </c>
      <c r="D137" s="5">
        <f t="shared" ca="1" si="15"/>
        <v>0</v>
      </c>
      <c r="E137" s="5">
        <f t="shared" ca="1" si="16"/>
        <v>-3909.3471042658598</v>
      </c>
      <c r="F137" s="5">
        <f ca="1">$F$16*(1+$B$4)^INT(A137/12)</f>
        <v>12216.709700830812</v>
      </c>
      <c r="G137" s="5">
        <f t="shared" ca="1" si="17"/>
        <v>8307.3625965649517</v>
      </c>
      <c r="H137" s="5">
        <f t="shared" ca="1" si="9"/>
        <v>-3322.9450386259809</v>
      </c>
      <c r="I137" s="5">
        <f t="shared" ca="1" si="10"/>
        <v>8307.3625965649517</v>
      </c>
      <c r="J137" s="5">
        <f t="shared" ca="1" si="11"/>
        <v>4984.4175579389703</v>
      </c>
      <c r="K137" s="5">
        <f ca="1">NPV(10%/12,I$16:$I137)</f>
        <v>-575176.77082434855</v>
      </c>
      <c r="L137" s="5">
        <f ca="1">NPV(10%/12,$J$16:J137)</f>
        <v>-599117.61649728392</v>
      </c>
    </row>
    <row r="138" spans="1:12" x14ac:dyDescent="0.3">
      <c r="A138">
        <f t="shared" ca="1" si="12"/>
        <v>123</v>
      </c>
      <c r="B138" s="5">
        <f t="shared" ca="1" si="13"/>
        <v>0</v>
      </c>
      <c r="C138" s="5">
        <f t="shared" ca="1" si="14"/>
        <v>0</v>
      </c>
      <c r="D138" s="5">
        <f t="shared" ca="1" si="15"/>
        <v>0</v>
      </c>
      <c r="E138" s="5">
        <f t="shared" ca="1" si="16"/>
        <v>-3909.3471042658598</v>
      </c>
      <c r="F138" s="5">
        <f ca="1">$F$16*(1+$B$4)^INT(A138/12)</f>
        <v>12216.709700830812</v>
      </c>
      <c r="G138" s="5">
        <f t="shared" ca="1" si="17"/>
        <v>8307.3625965649517</v>
      </c>
      <c r="H138" s="5">
        <f t="shared" ca="1" si="9"/>
        <v>-3322.9450386259809</v>
      </c>
      <c r="I138" s="5">
        <f t="shared" ca="1" si="10"/>
        <v>8307.3625965649517</v>
      </c>
      <c r="J138" s="5">
        <f t="shared" ca="1" si="11"/>
        <v>4984.4175579389703</v>
      </c>
      <c r="K138" s="5">
        <f ca="1">NPV(10%/12,I$16:$I138)</f>
        <v>-572183.43197857391</v>
      </c>
      <c r="L138" s="5">
        <f ca="1">NPV(10%/12,$J$16:J138)</f>
        <v>-597321.61318981927</v>
      </c>
    </row>
    <row r="139" spans="1:12" x14ac:dyDescent="0.3">
      <c r="A139">
        <f t="shared" ca="1" si="12"/>
        <v>124</v>
      </c>
      <c r="B139" s="5">
        <f t="shared" ca="1" si="13"/>
        <v>0</v>
      </c>
      <c r="C139" s="5">
        <f t="shared" ca="1" si="14"/>
        <v>0</v>
      </c>
      <c r="D139" s="5">
        <f t="shared" ca="1" si="15"/>
        <v>0</v>
      </c>
      <c r="E139" s="5">
        <f t="shared" ca="1" si="16"/>
        <v>-3909.3471042658598</v>
      </c>
      <c r="F139" s="5">
        <f ca="1">$F$16*(1+$B$4)^INT(A139/12)</f>
        <v>12216.709700830812</v>
      </c>
      <c r="G139" s="5">
        <f t="shared" ca="1" si="17"/>
        <v>8307.3625965649517</v>
      </c>
      <c r="H139" s="5">
        <f t="shared" ca="1" si="9"/>
        <v>-3322.9450386259809</v>
      </c>
      <c r="I139" s="5">
        <f t="shared" ca="1" si="10"/>
        <v>8307.3625965649517</v>
      </c>
      <c r="J139" s="5">
        <f t="shared" ca="1" si="11"/>
        <v>4984.4175579389703</v>
      </c>
      <c r="K139" s="5">
        <f ca="1">NPV(10%/12,I$16:$I139)</f>
        <v>-569214.83147036762</v>
      </c>
      <c r="L139" s="5">
        <f ca="1">NPV(10%/12,$J$16:J139)</f>
        <v>-595540.45288489549</v>
      </c>
    </row>
    <row r="140" spans="1:12" x14ac:dyDescent="0.3">
      <c r="A140">
        <f t="shared" ca="1" si="12"/>
        <v>125</v>
      </c>
      <c r="B140" s="5">
        <f t="shared" ca="1" si="13"/>
        <v>0</v>
      </c>
      <c r="C140" s="5">
        <f t="shared" ca="1" si="14"/>
        <v>0</v>
      </c>
      <c r="D140" s="5">
        <f t="shared" ca="1" si="15"/>
        <v>0</v>
      </c>
      <c r="E140" s="5">
        <f t="shared" ca="1" si="16"/>
        <v>-3909.3471042658598</v>
      </c>
      <c r="F140" s="5">
        <f ca="1">$F$16*(1+$B$4)^INT(A140/12)</f>
        <v>12216.709700830812</v>
      </c>
      <c r="G140" s="5">
        <f t="shared" ca="1" si="17"/>
        <v>8307.3625965649517</v>
      </c>
      <c r="H140" s="5">
        <f t="shared" ca="1" si="9"/>
        <v>-3322.9450386259809</v>
      </c>
      <c r="I140" s="5">
        <f t="shared" ca="1" si="10"/>
        <v>8307.3625965649517</v>
      </c>
      <c r="J140" s="5">
        <f t="shared" ca="1" si="11"/>
        <v>4984.4175579389703</v>
      </c>
      <c r="K140" s="5">
        <f ca="1">NPV(10%/12,I$16:$I140)</f>
        <v>-566270.76485065906</v>
      </c>
      <c r="L140" s="5">
        <f ca="1">NPV(10%/12,$J$16:J140)</f>
        <v>-593774.01291307027</v>
      </c>
    </row>
    <row r="141" spans="1:12" x14ac:dyDescent="0.3">
      <c r="A141">
        <f t="shared" ca="1" si="12"/>
        <v>126</v>
      </c>
      <c r="B141" s="5">
        <f t="shared" ca="1" si="13"/>
        <v>0</v>
      </c>
      <c r="C141" s="5">
        <f t="shared" ca="1" si="14"/>
        <v>0</v>
      </c>
      <c r="D141" s="5">
        <f t="shared" ca="1" si="15"/>
        <v>0</v>
      </c>
      <c r="E141" s="5">
        <f t="shared" ca="1" si="16"/>
        <v>-3909.3471042658598</v>
      </c>
      <c r="F141" s="5">
        <f ca="1">$F$16*(1+$B$4)^INT(A141/12)</f>
        <v>12216.709700830812</v>
      </c>
      <c r="G141" s="5">
        <f t="shared" ca="1" si="17"/>
        <v>8307.3625965649517</v>
      </c>
      <c r="H141" s="5">
        <f t="shared" ca="1" si="9"/>
        <v>-3322.9450386259809</v>
      </c>
      <c r="I141" s="5">
        <f t="shared" ca="1" si="10"/>
        <v>8307.3625965649517</v>
      </c>
      <c r="J141" s="5">
        <f t="shared" ca="1" si="11"/>
        <v>4984.4175579389703</v>
      </c>
      <c r="K141" s="5">
        <f ca="1">NPV(10%/12,I$16:$I141)</f>
        <v>-563351.02936003893</v>
      </c>
      <c r="L141" s="5">
        <f ca="1">NPV(10%/12,$J$16:J141)</f>
        <v>-592022.17161869816</v>
      </c>
    </row>
    <row r="142" spans="1:12" x14ac:dyDescent="0.3">
      <c r="A142">
        <f t="shared" ca="1" si="12"/>
        <v>127</v>
      </c>
      <c r="B142" s="5">
        <f t="shared" ca="1" si="13"/>
        <v>0</v>
      </c>
      <c r="C142" s="5">
        <f t="shared" ca="1" si="14"/>
        <v>0</v>
      </c>
      <c r="D142" s="5">
        <f t="shared" ca="1" si="15"/>
        <v>0</v>
      </c>
      <c r="E142" s="5">
        <f t="shared" ca="1" si="16"/>
        <v>-3909.3471042658598</v>
      </c>
      <c r="F142" s="5">
        <f ca="1">$F$16*(1+$B$4)^INT(A142/12)</f>
        <v>12216.709700830812</v>
      </c>
      <c r="G142" s="5">
        <f t="shared" ca="1" si="17"/>
        <v>8307.3625965649517</v>
      </c>
      <c r="H142" s="5">
        <f t="shared" ca="1" si="9"/>
        <v>-3322.9450386259809</v>
      </c>
      <c r="I142" s="5">
        <f t="shared" ca="1" si="10"/>
        <v>8307.3625965649517</v>
      </c>
      <c r="J142" s="5">
        <f t="shared" ca="1" si="11"/>
        <v>4984.4175579389703</v>
      </c>
      <c r="K142" s="5">
        <f ca="1">NPV(10%/12,I$16:$I142)</f>
        <v>-560455.42391479574</v>
      </c>
      <c r="L142" s="5">
        <f ca="1">NPV(10%/12,$J$16:J142)</f>
        <v>-590284.80835155223</v>
      </c>
    </row>
    <row r="143" spans="1:12" x14ac:dyDescent="0.3">
      <c r="A143">
        <f t="shared" ca="1" si="12"/>
        <v>128</v>
      </c>
      <c r="B143" s="5">
        <f t="shared" ca="1" si="13"/>
        <v>0</v>
      </c>
      <c r="C143" s="5">
        <f t="shared" ca="1" si="14"/>
        <v>0</v>
      </c>
      <c r="D143" s="5">
        <f t="shared" ca="1" si="15"/>
        <v>0</v>
      </c>
      <c r="E143" s="5">
        <f t="shared" ca="1" si="16"/>
        <v>-3909.3471042658598</v>
      </c>
      <c r="F143" s="5">
        <f ca="1">$F$16*(1+$B$4)^INT(A143/12)</f>
        <v>12216.709700830812</v>
      </c>
      <c r="G143" s="5">
        <f t="shared" ca="1" si="17"/>
        <v>8307.3625965649517</v>
      </c>
      <c r="H143" s="5">
        <f t="shared" ca="1" si="9"/>
        <v>-3322.9450386259809</v>
      </c>
      <c r="I143" s="5">
        <f t="shared" ca="1" si="10"/>
        <v>8307.3625965649517</v>
      </c>
      <c r="J143" s="5">
        <f t="shared" ca="1" si="11"/>
        <v>4984.4175579389703</v>
      </c>
      <c r="K143" s="5">
        <f ca="1">NPV(10%/12,I$16:$I143)</f>
        <v>-557583.74909306713</v>
      </c>
      <c r="L143" s="5">
        <f ca="1">NPV(10%/12,$J$16:J143)</f>
        <v>-588561.80345851509</v>
      </c>
    </row>
    <row r="144" spans="1:12" x14ac:dyDescent="0.3">
      <c r="A144">
        <f t="shared" ca="1" si="12"/>
        <v>129</v>
      </c>
      <c r="B144" s="5">
        <f t="shared" ca="1" si="13"/>
        <v>0</v>
      </c>
      <c r="C144" s="5">
        <f t="shared" ca="1" si="14"/>
        <v>0</v>
      </c>
      <c r="D144" s="5">
        <f t="shared" ca="1" si="15"/>
        <v>0</v>
      </c>
      <c r="E144" s="5">
        <f t="shared" ca="1" si="16"/>
        <v>-3909.3471042658598</v>
      </c>
      <c r="F144" s="5">
        <f ca="1">$F$16*(1+$B$4)^INT(A144/12)</f>
        <v>12216.709700830812</v>
      </c>
      <c r="G144" s="5">
        <f t="shared" ca="1" si="17"/>
        <v>8307.3625965649517</v>
      </c>
      <c r="H144" s="5">
        <f t="shared" ca="1" si="9"/>
        <v>-3322.9450386259809</v>
      </c>
      <c r="I144" s="5">
        <f t="shared" ca="1" si="10"/>
        <v>8307.3625965649517</v>
      </c>
      <c r="J144" s="5">
        <f t="shared" ca="1" si="11"/>
        <v>4984.4175579389703</v>
      </c>
      <c r="K144" s="5">
        <f ca="1">NPV(10%/12,I$16:$I144)</f>
        <v>-554735.80712110479</v>
      </c>
      <c r="L144" s="5">
        <f ca="1">NPV(10%/12,$J$16:J144)</f>
        <v>-586853.03827533766</v>
      </c>
    </row>
    <row r="145" spans="1:12" x14ac:dyDescent="0.3">
      <c r="A145">
        <f t="shared" ca="1" si="12"/>
        <v>130</v>
      </c>
      <c r="B145" s="5">
        <f t="shared" ca="1" si="13"/>
        <v>0</v>
      </c>
      <c r="C145" s="5">
        <f t="shared" ca="1" si="14"/>
        <v>0</v>
      </c>
      <c r="D145" s="5">
        <f t="shared" ca="1" si="15"/>
        <v>0</v>
      </c>
      <c r="E145" s="5">
        <f t="shared" ca="1" si="16"/>
        <v>-3909.3471042658598</v>
      </c>
      <c r="F145" s="5">
        <f ca="1">$F$16*(1+$B$4)^INT(A145/12)</f>
        <v>12216.709700830812</v>
      </c>
      <c r="G145" s="5">
        <f t="shared" ca="1" si="17"/>
        <v>8307.3625965649517</v>
      </c>
      <c r="H145" s="5">
        <f t="shared" ref="H145:H208" ca="1" si="18">-($B$5*G145)</f>
        <v>-3322.9450386259809</v>
      </c>
      <c r="I145" s="5">
        <f t="shared" ref="I145:I208" ca="1" si="19">SUM(C145:F145)</f>
        <v>8307.3625965649517</v>
      </c>
      <c r="J145" s="5">
        <f t="shared" ref="J145:J208" ca="1" si="20">SUM(C145:F145,H145)</f>
        <v>4984.4175579389703</v>
      </c>
      <c r="K145" s="5">
        <f ca="1">NPV(10%/12,I$16:$I145)</f>
        <v>-551911.40185965446</v>
      </c>
      <c r="L145" s="5">
        <f ca="1">NPV(10%/12,$J$16:J145)</f>
        <v>-585158.39511846739</v>
      </c>
    </row>
    <row r="146" spans="1:12" x14ac:dyDescent="0.3">
      <c r="A146">
        <f t="shared" ref="A146:A209" ca="1" si="21">A145+1</f>
        <v>131</v>
      </c>
      <c r="B146" s="5">
        <f t="shared" ref="B146:B209" ca="1" si="22">B145+D145</f>
        <v>0</v>
      </c>
      <c r="C146" s="5">
        <f t="shared" ref="C146:C209" ca="1" si="23">-$B$2/12*B146</f>
        <v>0</v>
      </c>
      <c r="D146" s="5">
        <f t="shared" ref="D146:D209" ca="1" si="24">-MIN((C146-$B$8+$B$12),B146)</f>
        <v>0</v>
      </c>
      <c r="E146" s="5">
        <f t="shared" ref="E146:E209" ca="1" si="25">-$B$9*(1+$B$4)^INT(A146/12)</f>
        <v>-3909.3471042658598</v>
      </c>
      <c r="F146" s="5">
        <f ca="1">$F$16*(1+$B$4)^INT(A146/12)</f>
        <v>12216.709700830812</v>
      </c>
      <c r="G146" s="5">
        <f t="shared" ref="G146:G209" ca="1" si="26">SUM(C146,E146:F146)</f>
        <v>8307.3625965649517</v>
      </c>
      <c r="H146" s="5">
        <f t="shared" ca="1" si="18"/>
        <v>-3322.9450386259809</v>
      </c>
      <c r="I146" s="5">
        <f t="shared" ca="1" si="19"/>
        <v>8307.3625965649517</v>
      </c>
      <c r="J146" s="5">
        <f t="shared" ca="1" si="20"/>
        <v>4984.4175579389703</v>
      </c>
      <c r="K146" s="5">
        <f ca="1">NPV(10%/12,I$16:$I146)</f>
        <v>-549110.33879044768</v>
      </c>
      <c r="L146" s="5">
        <f ca="1">NPV(10%/12,$J$16:J146)</f>
        <v>-583477.7572769433</v>
      </c>
    </row>
    <row r="147" spans="1:12" x14ac:dyDescent="0.3">
      <c r="A147">
        <f t="shared" ca="1" si="21"/>
        <v>132</v>
      </c>
      <c r="B147" s="5">
        <f t="shared" ca="1" si="22"/>
        <v>0</v>
      </c>
      <c r="C147" s="5">
        <f t="shared" ca="1" si="23"/>
        <v>0</v>
      </c>
      <c r="D147" s="5">
        <f t="shared" ca="1" si="24"/>
        <v>0</v>
      </c>
      <c r="E147" s="5">
        <f t="shared" ca="1" si="25"/>
        <v>-4104.8144594791529</v>
      </c>
      <c r="F147" s="5">
        <f ca="1">$F$16*(1+$B$4)^INT(A147/12)</f>
        <v>12827.545185872354</v>
      </c>
      <c r="G147" s="5">
        <f t="shared" ca="1" si="26"/>
        <v>8722.7307263932016</v>
      </c>
      <c r="H147" s="5">
        <f t="shared" ca="1" si="18"/>
        <v>-3489.0922905572806</v>
      </c>
      <c r="I147" s="5">
        <f t="shared" ca="1" si="19"/>
        <v>8722.7307263932016</v>
      </c>
      <c r="J147" s="5">
        <f t="shared" ca="1" si="20"/>
        <v>5233.638435835921</v>
      </c>
      <c r="K147" s="5">
        <f ca="1">NPV(10%/12,I$16:$I147)</f>
        <v>-546193.52931342227</v>
      </c>
      <c r="L147" s="5">
        <f ca="1">NPV(10%/12,$J$16:J147)</f>
        <v>-581727.6715907281</v>
      </c>
    </row>
    <row r="148" spans="1:12" x14ac:dyDescent="0.3">
      <c r="A148">
        <f t="shared" ca="1" si="21"/>
        <v>133</v>
      </c>
      <c r="B148" s="5">
        <f t="shared" ca="1" si="22"/>
        <v>0</v>
      </c>
      <c r="C148" s="5">
        <f t="shared" ca="1" si="23"/>
        <v>0</v>
      </c>
      <c r="D148" s="5">
        <f t="shared" ca="1" si="24"/>
        <v>0</v>
      </c>
      <c r="E148" s="5">
        <f t="shared" ca="1" si="25"/>
        <v>-4104.8144594791529</v>
      </c>
      <c r="F148" s="5">
        <f ca="1">$F$16*(1+$B$4)^INT(A148/12)</f>
        <v>12827.545185872354</v>
      </c>
      <c r="G148" s="5">
        <f t="shared" ca="1" si="26"/>
        <v>8722.7307263932016</v>
      </c>
      <c r="H148" s="5">
        <f t="shared" ca="1" si="18"/>
        <v>-3489.0922905572806</v>
      </c>
      <c r="I148" s="5">
        <f t="shared" ca="1" si="19"/>
        <v>8722.7307263932016</v>
      </c>
      <c r="J148" s="5">
        <f t="shared" ca="1" si="20"/>
        <v>5233.638435835921</v>
      </c>
      <c r="K148" s="5">
        <f ca="1">NPV(10%/12,I$16:$I148)</f>
        <v>-543300.82569984347</v>
      </c>
      <c r="L148" s="5">
        <f ca="1">NPV(10%/12,$J$16:J148)</f>
        <v>-579992.04942258075</v>
      </c>
    </row>
    <row r="149" spans="1:12" x14ac:dyDescent="0.3">
      <c r="A149">
        <f t="shared" ca="1" si="21"/>
        <v>134</v>
      </c>
      <c r="B149" s="5">
        <f t="shared" ca="1" si="22"/>
        <v>0</v>
      </c>
      <c r="C149" s="5">
        <f t="shared" ca="1" si="23"/>
        <v>0</v>
      </c>
      <c r="D149" s="5">
        <f t="shared" ca="1" si="24"/>
        <v>0</v>
      </c>
      <c r="E149" s="5">
        <f t="shared" ca="1" si="25"/>
        <v>-4104.8144594791529</v>
      </c>
      <c r="F149" s="5">
        <f ca="1">$F$16*(1+$B$4)^INT(A149/12)</f>
        <v>12827.545185872354</v>
      </c>
      <c r="G149" s="5">
        <f t="shared" ca="1" si="26"/>
        <v>8722.7307263932016</v>
      </c>
      <c r="H149" s="5">
        <f t="shared" ca="1" si="18"/>
        <v>-3489.0922905572806</v>
      </c>
      <c r="I149" s="5">
        <f t="shared" ca="1" si="19"/>
        <v>8722.7307263932016</v>
      </c>
      <c r="J149" s="5">
        <f t="shared" ca="1" si="20"/>
        <v>5233.638435835921</v>
      </c>
      <c r="K149" s="5">
        <f ca="1">NPV(10%/12,I$16:$I149)</f>
        <v>-540432.02872769919</v>
      </c>
      <c r="L149" s="5">
        <f ca="1">NPV(10%/12,$J$16:J149)</f>
        <v>-578270.7712392942</v>
      </c>
    </row>
    <row r="150" spans="1:12" x14ac:dyDescent="0.3">
      <c r="A150">
        <f t="shared" ca="1" si="21"/>
        <v>135</v>
      </c>
      <c r="B150" s="5">
        <f t="shared" ca="1" si="22"/>
        <v>0</v>
      </c>
      <c r="C150" s="5">
        <f t="shared" ca="1" si="23"/>
        <v>0</v>
      </c>
      <c r="D150" s="5">
        <f t="shared" ca="1" si="24"/>
        <v>0</v>
      </c>
      <c r="E150" s="5">
        <f t="shared" ca="1" si="25"/>
        <v>-4104.8144594791529</v>
      </c>
      <c r="F150" s="5">
        <f ca="1">$F$16*(1+$B$4)^INT(A150/12)</f>
        <v>12827.545185872354</v>
      </c>
      <c r="G150" s="5">
        <f t="shared" ca="1" si="26"/>
        <v>8722.7307263932016</v>
      </c>
      <c r="H150" s="5">
        <f t="shared" ca="1" si="18"/>
        <v>-3489.0922905572806</v>
      </c>
      <c r="I150" s="5">
        <f t="shared" ca="1" si="19"/>
        <v>8722.7307263932016</v>
      </c>
      <c r="J150" s="5">
        <f t="shared" ca="1" si="20"/>
        <v>5233.638435835921</v>
      </c>
      <c r="K150" s="5">
        <f ca="1">NPV(10%/12,I$16:$I150)</f>
        <v>-537586.94082144042</v>
      </c>
      <c r="L150" s="5">
        <f ca="1">NPV(10%/12,$J$16:J150)</f>
        <v>-576563.71849553892</v>
      </c>
    </row>
    <row r="151" spans="1:12" x14ac:dyDescent="0.3">
      <c r="A151">
        <f t="shared" ca="1" si="21"/>
        <v>136</v>
      </c>
      <c r="B151" s="5">
        <f t="shared" ca="1" si="22"/>
        <v>0</v>
      </c>
      <c r="C151" s="5">
        <f t="shared" ca="1" si="23"/>
        <v>0</v>
      </c>
      <c r="D151" s="5">
        <f t="shared" ca="1" si="24"/>
        <v>0</v>
      </c>
      <c r="E151" s="5">
        <f t="shared" ca="1" si="25"/>
        <v>-4104.8144594791529</v>
      </c>
      <c r="F151" s="5">
        <f ca="1">$F$16*(1+$B$4)^INT(A151/12)</f>
        <v>12827.545185872354</v>
      </c>
      <c r="G151" s="5">
        <f t="shared" ca="1" si="26"/>
        <v>8722.7307263932016</v>
      </c>
      <c r="H151" s="5">
        <f t="shared" ca="1" si="18"/>
        <v>-3489.0922905572806</v>
      </c>
      <c r="I151" s="5">
        <f t="shared" ca="1" si="19"/>
        <v>8722.7307263932016</v>
      </c>
      <c r="J151" s="5">
        <f t="shared" ca="1" si="20"/>
        <v>5233.638435835921</v>
      </c>
      <c r="K151" s="5">
        <f ca="1">NPV(10%/12,I$16:$I151)</f>
        <v>-534765.36603837379</v>
      </c>
      <c r="L151" s="5">
        <f ca="1">NPV(10%/12,$J$16:J151)</f>
        <v>-574870.77362569899</v>
      </c>
    </row>
    <row r="152" spans="1:12" x14ac:dyDescent="0.3">
      <c r="A152">
        <f t="shared" ca="1" si="21"/>
        <v>137</v>
      </c>
      <c r="B152" s="5">
        <f t="shared" ca="1" si="22"/>
        <v>0</v>
      </c>
      <c r="C152" s="5">
        <f t="shared" ca="1" si="23"/>
        <v>0</v>
      </c>
      <c r="D152" s="5">
        <f t="shared" ca="1" si="24"/>
        <v>0</v>
      </c>
      <c r="E152" s="5">
        <f t="shared" ca="1" si="25"/>
        <v>-4104.8144594791529</v>
      </c>
      <c r="F152" s="5">
        <f ca="1">$F$16*(1+$B$4)^INT(A152/12)</f>
        <v>12827.545185872354</v>
      </c>
      <c r="G152" s="5">
        <f t="shared" ca="1" si="26"/>
        <v>8722.7307263932016</v>
      </c>
      <c r="H152" s="5">
        <f t="shared" ca="1" si="18"/>
        <v>-3489.0922905572806</v>
      </c>
      <c r="I152" s="5">
        <f t="shared" ca="1" si="19"/>
        <v>8722.7307263932016</v>
      </c>
      <c r="J152" s="5">
        <f t="shared" ca="1" si="20"/>
        <v>5233.638435835921</v>
      </c>
      <c r="K152" s="5">
        <f ca="1">NPV(10%/12,I$16:$I152)</f>
        <v>-531967.11005516723</v>
      </c>
      <c r="L152" s="5">
        <f ca="1">NPV(10%/12,$J$16:J152)</f>
        <v>-573191.82003577508</v>
      </c>
    </row>
    <row r="153" spans="1:12" x14ac:dyDescent="0.3">
      <c r="A153">
        <f t="shared" ca="1" si="21"/>
        <v>138</v>
      </c>
      <c r="B153" s="5">
        <f t="shared" ca="1" si="22"/>
        <v>0</v>
      </c>
      <c r="C153" s="5">
        <f t="shared" ca="1" si="23"/>
        <v>0</v>
      </c>
      <c r="D153" s="5">
        <f t="shared" ca="1" si="24"/>
        <v>0</v>
      </c>
      <c r="E153" s="5">
        <f t="shared" ca="1" si="25"/>
        <v>-4104.8144594791529</v>
      </c>
      <c r="F153" s="5">
        <f ca="1">$F$16*(1+$B$4)^INT(A153/12)</f>
        <v>12827.545185872354</v>
      </c>
      <c r="G153" s="5">
        <f t="shared" ca="1" si="26"/>
        <v>8722.7307263932016</v>
      </c>
      <c r="H153" s="5">
        <f t="shared" ca="1" si="18"/>
        <v>-3489.0922905572806</v>
      </c>
      <c r="I153" s="5">
        <f t="shared" ca="1" si="19"/>
        <v>8722.7307263932016</v>
      </c>
      <c r="J153" s="5">
        <f t="shared" ca="1" si="20"/>
        <v>5233.638435835921</v>
      </c>
      <c r="K153" s="5">
        <f ca="1">NPV(10%/12,I$16:$I153)</f>
        <v>-529191.98015446647</v>
      </c>
      <c r="L153" s="5">
        <f ca="1">NPV(10%/12,$J$16:J153)</f>
        <v>-571526.74209535471</v>
      </c>
    </row>
    <row r="154" spans="1:12" x14ac:dyDescent="0.3">
      <c r="A154">
        <f t="shared" ca="1" si="21"/>
        <v>139</v>
      </c>
      <c r="B154" s="5">
        <f t="shared" ca="1" si="22"/>
        <v>0</v>
      </c>
      <c r="C154" s="5">
        <f t="shared" ca="1" si="23"/>
        <v>0</v>
      </c>
      <c r="D154" s="5">
        <f t="shared" ca="1" si="24"/>
        <v>0</v>
      </c>
      <c r="E154" s="5">
        <f t="shared" ca="1" si="25"/>
        <v>-4104.8144594791529</v>
      </c>
      <c r="F154" s="5">
        <f ca="1">$F$16*(1+$B$4)^INT(A154/12)</f>
        <v>12827.545185872354</v>
      </c>
      <c r="G154" s="5">
        <f t="shared" ca="1" si="26"/>
        <v>8722.7307263932016</v>
      </c>
      <c r="H154" s="5">
        <f t="shared" ca="1" si="18"/>
        <v>-3489.0922905572806</v>
      </c>
      <c r="I154" s="5">
        <f t="shared" ca="1" si="19"/>
        <v>8722.7307263932016</v>
      </c>
      <c r="J154" s="5">
        <f t="shared" ca="1" si="20"/>
        <v>5233.638435835921</v>
      </c>
      <c r="K154" s="5">
        <f ca="1">NPV(10%/12,I$16:$I154)</f>
        <v>-526439.78521162271</v>
      </c>
      <c r="L154" s="5">
        <f ca="1">NPV(10%/12,$J$16:J154)</f>
        <v>-569875.42512964841</v>
      </c>
    </row>
    <row r="155" spans="1:12" x14ac:dyDescent="0.3">
      <c r="A155">
        <f t="shared" ca="1" si="21"/>
        <v>140</v>
      </c>
      <c r="B155" s="5">
        <f t="shared" ca="1" si="22"/>
        <v>0</v>
      </c>
      <c r="C155" s="5">
        <f t="shared" ca="1" si="23"/>
        <v>0</v>
      </c>
      <c r="D155" s="5">
        <f t="shared" ca="1" si="24"/>
        <v>0</v>
      </c>
      <c r="E155" s="5">
        <f t="shared" ca="1" si="25"/>
        <v>-4104.8144594791529</v>
      </c>
      <c r="F155" s="5">
        <f ca="1">$F$16*(1+$B$4)^INT(A155/12)</f>
        <v>12827.545185872354</v>
      </c>
      <c r="G155" s="5">
        <f t="shared" ca="1" si="26"/>
        <v>8722.7307263932016</v>
      </c>
      <c r="H155" s="5">
        <f t="shared" ca="1" si="18"/>
        <v>-3489.0922905572806</v>
      </c>
      <c r="I155" s="5">
        <f t="shared" ca="1" si="19"/>
        <v>8722.7307263932016</v>
      </c>
      <c r="J155" s="5">
        <f t="shared" ca="1" si="20"/>
        <v>5233.638435835921</v>
      </c>
      <c r="K155" s="5">
        <f ca="1">NPV(10%/12,I$16:$I155)</f>
        <v>-523710.33568152989</v>
      </c>
      <c r="L155" s="5">
        <f ca="1">NPV(10%/12,$J$16:J155)</f>
        <v>-568237.75541159266</v>
      </c>
    </row>
    <row r="156" spans="1:12" x14ac:dyDescent="0.3">
      <c r="A156">
        <f t="shared" ca="1" si="21"/>
        <v>141</v>
      </c>
      <c r="B156" s="5">
        <f t="shared" ca="1" si="22"/>
        <v>0</v>
      </c>
      <c r="C156" s="5">
        <f t="shared" ca="1" si="23"/>
        <v>0</v>
      </c>
      <c r="D156" s="5">
        <f t="shared" ca="1" si="24"/>
        <v>0</v>
      </c>
      <c r="E156" s="5">
        <f t="shared" ca="1" si="25"/>
        <v>-4104.8144594791529</v>
      </c>
      <c r="F156" s="5">
        <f ca="1">$F$16*(1+$B$4)^INT(A156/12)</f>
        <v>12827.545185872354</v>
      </c>
      <c r="G156" s="5">
        <f t="shared" ca="1" si="26"/>
        <v>8722.7307263932016</v>
      </c>
      <c r="H156" s="5">
        <f t="shared" ca="1" si="18"/>
        <v>-3489.0922905572806</v>
      </c>
      <c r="I156" s="5">
        <f t="shared" ca="1" si="19"/>
        <v>8722.7307263932016</v>
      </c>
      <c r="J156" s="5">
        <f t="shared" ca="1" si="20"/>
        <v>5233.638435835921</v>
      </c>
      <c r="K156" s="5">
        <f ca="1">NPV(10%/12,I$16:$I156)</f>
        <v>-521003.44358556997</v>
      </c>
      <c r="L156" s="5">
        <f ca="1">NPV(10%/12,$J$16:J156)</f>
        <v>-566613.62015401677</v>
      </c>
    </row>
    <row r="157" spans="1:12" x14ac:dyDescent="0.3">
      <c r="A157">
        <f t="shared" ca="1" si="21"/>
        <v>142</v>
      </c>
      <c r="B157" s="5">
        <f t="shared" ca="1" si="22"/>
        <v>0</v>
      </c>
      <c r="C157" s="5">
        <f t="shared" ca="1" si="23"/>
        <v>0</v>
      </c>
      <c r="D157" s="5">
        <f t="shared" ca="1" si="24"/>
        <v>0</v>
      </c>
      <c r="E157" s="5">
        <f t="shared" ca="1" si="25"/>
        <v>-4104.8144594791529</v>
      </c>
      <c r="F157" s="5">
        <f ca="1">$F$16*(1+$B$4)^INT(A157/12)</f>
        <v>12827.545185872354</v>
      </c>
      <c r="G157" s="5">
        <f t="shared" ca="1" si="26"/>
        <v>8722.7307263932016</v>
      </c>
      <c r="H157" s="5">
        <f t="shared" ca="1" si="18"/>
        <v>-3489.0922905572806</v>
      </c>
      <c r="I157" s="5">
        <f t="shared" ca="1" si="19"/>
        <v>8722.7307263932016</v>
      </c>
      <c r="J157" s="5">
        <f t="shared" ca="1" si="20"/>
        <v>5233.638435835921</v>
      </c>
      <c r="K157" s="5">
        <f ca="1">NPV(10%/12,I$16:$I157)</f>
        <v>-518318.92249866755</v>
      </c>
      <c r="L157" s="5">
        <f ca="1">NPV(10%/12,$J$16:J157)</f>
        <v>-565002.90750187531</v>
      </c>
    </row>
    <row r="158" spans="1:12" x14ac:dyDescent="0.3">
      <c r="A158">
        <f t="shared" ca="1" si="21"/>
        <v>143</v>
      </c>
      <c r="B158" s="5">
        <f t="shared" ca="1" si="22"/>
        <v>0</v>
      </c>
      <c r="C158" s="5">
        <f t="shared" ca="1" si="23"/>
        <v>0</v>
      </c>
      <c r="D158" s="5">
        <f t="shared" ca="1" si="24"/>
        <v>0</v>
      </c>
      <c r="E158" s="5">
        <f t="shared" ca="1" si="25"/>
        <v>-4104.8144594791529</v>
      </c>
      <c r="F158" s="5">
        <f ca="1">$F$16*(1+$B$4)^INT(A158/12)</f>
        <v>12827.545185872354</v>
      </c>
      <c r="G158" s="5">
        <f t="shared" ca="1" si="26"/>
        <v>8722.7307263932016</v>
      </c>
      <c r="H158" s="5">
        <f t="shared" ca="1" si="18"/>
        <v>-3489.0922905572806</v>
      </c>
      <c r="I158" s="5">
        <f t="shared" ca="1" si="19"/>
        <v>8722.7307263932016</v>
      </c>
      <c r="J158" s="5">
        <f t="shared" ca="1" si="20"/>
        <v>5233.638435835921</v>
      </c>
      <c r="K158" s="5">
        <f ca="1">NPV(10%/12,I$16:$I158)</f>
        <v>-515656.5875364503</v>
      </c>
      <c r="L158" s="5">
        <f ca="1">NPV(10%/12,$J$16:J158)</f>
        <v>-563405.50652454502</v>
      </c>
    </row>
    <row r="159" spans="1:12" x14ac:dyDescent="0.3">
      <c r="A159">
        <f t="shared" ca="1" si="21"/>
        <v>144</v>
      </c>
      <c r="B159" s="5">
        <f t="shared" ca="1" si="22"/>
        <v>0</v>
      </c>
      <c r="C159" s="5">
        <f t="shared" ca="1" si="23"/>
        <v>0</v>
      </c>
      <c r="D159" s="5">
        <f t="shared" ca="1" si="24"/>
        <v>0</v>
      </c>
      <c r="E159" s="5">
        <f t="shared" ca="1" si="25"/>
        <v>-4310.0551824531103</v>
      </c>
      <c r="F159" s="5">
        <f ca="1">$F$16*(1+$B$4)^INT(A159/12)</f>
        <v>13468.922445165968</v>
      </c>
      <c r="G159" s="5">
        <f t="shared" ca="1" si="26"/>
        <v>9158.8672627128581</v>
      </c>
      <c r="H159" s="5">
        <f t="shared" ca="1" si="18"/>
        <v>-3663.5469050851434</v>
      </c>
      <c r="I159" s="5">
        <f t="shared" ca="1" si="19"/>
        <v>9158.8672627128581</v>
      </c>
      <c r="J159" s="5">
        <f t="shared" ca="1" si="20"/>
        <v>5495.3203576277147</v>
      </c>
      <c r="K159" s="5">
        <f ca="1">NPV(10%/12,I$16:$I159)</f>
        <v>-512884.2387328191</v>
      </c>
      <c r="L159" s="5">
        <f ca="1">NPV(10%/12,$J$16:J159)</f>
        <v>-561742.09724236629</v>
      </c>
    </row>
    <row r="160" spans="1:12" x14ac:dyDescent="0.3">
      <c r="A160">
        <f t="shared" ca="1" si="21"/>
        <v>145</v>
      </c>
      <c r="B160" s="5">
        <f t="shared" ca="1" si="22"/>
        <v>0</v>
      </c>
      <c r="C160" s="5">
        <f t="shared" ca="1" si="23"/>
        <v>0</v>
      </c>
      <c r="D160" s="5">
        <f t="shared" ca="1" si="24"/>
        <v>0</v>
      </c>
      <c r="E160" s="5">
        <f t="shared" ca="1" si="25"/>
        <v>-4310.0551824531103</v>
      </c>
      <c r="F160" s="5">
        <f ca="1">$F$16*(1+$B$4)^INT(A160/12)</f>
        <v>13468.922445165968</v>
      </c>
      <c r="G160" s="5">
        <f t="shared" ca="1" si="26"/>
        <v>9158.8672627128581</v>
      </c>
      <c r="H160" s="5">
        <f t="shared" ca="1" si="18"/>
        <v>-3663.5469050851434</v>
      </c>
      <c r="I160" s="5">
        <f t="shared" ca="1" si="19"/>
        <v>9158.8672627128581</v>
      </c>
      <c r="J160" s="5">
        <f t="shared" ca="1" si="20"/>
        <v>5495.3203576277147</v>
      </c>
      <c r="K160" s="5">
        <f ca="1">NPV(10%/12,I$16:$I160)</f>
        <v>-510134.80190277164</v>
      </c>
      <c r="L160" s="5">
        <f ca="1">NPV(10%/12,$J$16:J160)</f>
        <v>-560092.43514433771</v>
      </c>
    </row>
    <row r="161" spans="1:12" x14ac:dyDescent="0.3">
      <c r="A161">
        <f t="shared" ca="1" si="21"/>
        <v>146</v>
      </c>
      <c r="B161" s="5">
        <f t="shared" ca="1" si="22"/>
        <v>0</v>
      </c>
      <c r="C161" s="5">
        <f t="shared" ca="1" si="23"/>
        <v>0</v>
      </c>
      <c r="D161" s="5">
        <f t="shared" ca="1" si="24"/>
        <v>0</v>
      </c>
      <c r="E161" s="5">
        <f t="shared" ca="1" si="25"/>
        <v>-4310.0551824531103</v>
      </c>
      <c r="F161" s="5">
        <f ca="1">$F$16*(1+$B$4)^INT(A161/12)</f>
        <v>13468.922445165968</v>
      </c>
      <c r="G161" s="5">
        <f t="shared" ca="1" si="26"/>
        <v>9158.8672627128581</v>
      </c>
      <c r="H161" s="5">
        <f t="shared" ca="1" si="18"/>
        <v>-3663.5469050851434</v>
      </c>
      <c r="I161" s="5">
        <f t="shared" ca="1" si="19"/>
        <v>9158.8672627128581</v>
      </c>
      <c r="J161" s="5">
        <f t="shared" ca="1" si="20"/>
        <v>5495.3203576277147</v>
      </c>
      <c r="K161" s="5">
        <f ca="1">NPV(10%/12,I$16:$I161)</f>
        <v>-507408.08769115433</v>
      </c>
      <c r="L161" s="5">
        <f ca="1">NPV(10%/12,$J$16:J161)</f>
        <v>-558456.40661736741</v>
      </c>
    </row>
    <row r="162" spans="1:12" x14ac:dyDescent="0.3">
      <c r="A162">
        <f t="shared" ca="1" si="21"/>
        <v>147</v>
      </c>
      <c r="B162" s="5">
        <f t="shared" ca="1" si="22"/>
        <v>0</v>
      </c>
      <c r="C162" s="5">
        <f t="shared" ca="1" si="23"/>
        <v>0</v>
      </c>
      <c r="D162" s="5">
        <f t="shared" ca="1" si="24"/>
        <v>0</v>
      </c>
      <c r="E162" s="5">
        <f t="shared" ca="1" si="25"/>
        <v>-4310.0551824531103</v>
      </c>
      <c r="F162" s="5">
        <f ca="1">$F$16*(1+$B$4)^INT(A162/12)</f>
        <v>13468.922445165968</v>
      </c>
      <c r="G162" s="5">
        <f t="shared" ca="1" si="26"/>
        <v>9158.8672627128581</v>
      </c>
      <c r="H162" s="5">
        <f t="shared" ca="1" si="18"/>
        <v>-3663.5469050851434</v>
      </c>
      <c r="I162" s="5">
        <f t="shared" ca="1" si="19"/>
        <v>9158.8672627128581</v>
      </c>
      <c r="J162" s="5">
        <f t="shared" ca="1" si="20"/>
        <v>5495.3203576277147</v>
      </c>
      <c r="K162" s="5">
        <f ca="1">NPV(10%/12,I$16:$I162)</f>
        <v>-504703.9083077322</v>
      </c>
      <c r="L162" s="5">
        <f ca="1">NPV(10%/12,$J$16:J162)</f>
        <v>-556833.89898731408</v>
      </c>
    </row>
    <row r="163" spans="1:12" x14ac:dyDescent="0.3">
      <c r="A163">
        <f t="shared" ca="1" si="21"/>
        <v>148</v>
      </c>
      <c r="B163" s="5">
        <f t="shared" ca="1" si="22"/>
        <v>0</v>
      </c>
      <c r="C163" s="5">
        <f t="shared" ca="1" si="23"/>
        <v>0</v>
      </c>
      <c r="D163" s="5">
        <f t="shared" ca="1" si="24"/>
        <v>0</v>
      </c>
      <c r="E163" s="5">
        <f t="shared" ca="1" si="25"/>
        <v>-4310.0551824531103</v>
      </c>
      <c r="F163" s="5">
        <f ca="1">$F$16*(1+$B$4)^INT(A163/12)</f>
        <v>13468.922445165968</v>
      </c>
      <c r="G163" s="5">
        <f t="shared" ca="1" si="26"/>
        <v>9158.8672627128581</v>
      </c>
      <c r="H163" s="5">
        <f t="shared" ca="1" si="18"/>
        <v>-3663.5469050851434</v>
      </c>
      <c r="I163" s="5">
        <f t="shared" ca="1" si="19"/>
        <v>9158.8672627128581</v>
      </c>
      <c r="J163" s="5">
        <f t="shared" ca="1" si="20"/>
        <v>5495.3203576277147</v>
      </c>
      <c r="K163" s="5">
        <f ca="1">NPV(10%/12,I$16:$I163)</f>
        <v>-502022.07751425571</v>
      </c>
      <c r="L163" s="5">
        <f ca="1">NPV(10%/12,$J$16:J163)</f>
        <v>-555224.80051122815</v>
      </c>
    </row>
    <row r="164" spans="1:12" x14ac:dyDescent="0.3">
      <c r="A164">
        <f t="shared" ca="1" si="21"/>
        <v>149</v>
      </c>
      <c r="B164" s="5">
        <f t="shared" ca="1" si="22"/>
        <v>0</v>
      </c>
      <c r="C164" s="5">
        <f t="shared" ca="1" si="23"/>
        <v>0</v>
      </c>
      <c r="D164" s="5">
        <f t="shared" ca="1" si="24"/>
        <v>0</v>
      </c>
      <c r="E164" s="5">
        <f t="shared" ca="1" si="25"/>
        <v>-4310.0551824531103</v>
      </c>
      <c r="F164" s="5">
        <f ca="1">$F$16*(1+$B$4)^INT(A164/12)</f>
        <v>13468.922445165968</v>
      </c>
      <c r="G164" s="5">
        <f t="shared" ca="1" si="26"/>
        <v>9158.8672627128581</v>
      </c>
      <c r="H164" s="5">
        <f t="shared" ca="1" si="18"/>
        <v>-3663.5469050851434</v>
      </c>
      <c r="I164" s="5">
        <f t="shared" ca="1" si="19"/>
        <v>9158.8672627128581</v>
      </c>
      <c r="J164" s="5">
        <f t="shared" ca="1" si="20"/>
        <v>5495.3203576277147</v>
      </c>
      <c r="K164" s="5">
        <f ca="1">NPV(10%/12,I$16:$I164)</f>
        <v>-499362.41061163438</v>
      </c>
      <c r="L164" s="5">
        <f ca="1">NPV(10%/12,$J$16:J164)</f>
        <v>-553629.00036965532</v>
      </c>
    </row>
    <row r="165" spans="1:12" x14ac:dyDescent="0.3">
      <c r="A165">
        <f t="shared" ca="1" si="21"/>
        <v>150</v>
      </c>
      <c r="B165" s="5">
        <f t="shared" ca="1" si="22"/>
        <v>0</v>
      </c>
      <c r="C165" s="5">
        <f t="shared" ca="1" si="23"/>
        <v>0</v>
      </c>
      <c r="D165" s="5">
        <f t="shared" ca="1" si="24"/>
        <v>0</v>
      </c>
      <c r="E165" s="5">
        <f t="shared" ca="1" si="25"/>
        <v>-4310.0551824531103</v>
      </c>
      <c r="F165" s="5">
        <f ca="1">$F$16*(1+$B$4)^INT(A165/12)</f>
        <v>13468.922445165968</v>
      </c>
      <c r="G165" s="5">
        <f t="shared" ca="1" si="26"/>
        <v>9158.8672627128581</v>
      </c>
      <c r="H165" s="5">
        <f t="shared" ca="1" si="18"/>
        <v>-3663.5469050851434</v>
      </c>
      <c r="I165" s="5">
        <f t="shared" ca="1" si="19"/>
        <v>9158.8672627128581</v>
      </c>
      <c r="J165" s="5">
        <f t="shared" ca="1" si="20"/>
        <v>5495.3203576277147</v>
      </c>
      <c r="K165" s="5">
        <f ca="1">NPV(10%/12,I$16:$I165)</f>
        <v>-496724.72442721657</v>
      </c>
      <c r="L165" s="5">
        <f ca="1">NPV(10%/12,$J$16:J165)</f>
        <v>-552046.38865900459</v>
      </c>
    </row>
    <row r="166" spans="1:12" x14ac:dyDescent="0.3">
      <c r="A166">
        <f t="shared" ca="1" si="21"/>
        <v>151</v>
      </c>
      <c r="B166" s="5">
        <f t="shared" ca="1" si="22"/>
        <v>0</v>
      </c>
      <c r="C166" s="5">
        <f t="shared" ca="1" si="23"/>
        <v>0</v>
      </c>
      <c r="D166" s="5">
        <f t="shared" ca="1" si="24"/>
        <v>0</v>
      </c>
      <c r="E166" s="5">
        <f t="shared" ca="1" si="25"/>
        <v>-4310.0551824531103</v>
      </c>
      <c r="F166" s="5">
        <f ca="1">$F$16*(1+$B$4)^INT(A166/12)</f>
        <v>13468.922445165968</v>
      </c>
      <c r="G166" s="5">
        <f t="shared" ca="1" si="26"/>
        <v>9158.8672627128581</v>
      </c>
      <c r="H166" s="5">
        <f t="shared" ca="1" si="18"/>
        <v>-3663.5469050851434</v>
      </c>
      <c r="I166" s="5">
        <f t="shared" ca="1" si="19"/>
        <v>9158.8672627128581</v>
      </c>
      <c r="J166" s="5">
        <f t="shared" ca="1" si="20"/>
        <v>5495.3203576277147</v>
      </c>
      <c r="K166" s="5">
        <f ca="1">NPV(10%/12,I$16:$I166)</f>
        <v>-494108.83730217407</v>
      </c>
      <c r="L166" s="5">
        <f ca="1">NPV(10%/12,$J$16:J166)</f>
        <v>-550476.85638397897</v>
      </c>
    </row>
    <row r="167" spans="1:12" x14ac:dyDescent="0.3">
      <c r="A167">
        <f t="shared" ca="1" si="21"/>
        <v>152</v>
      </c>
      <c r="B167" s="5">
        <f t="shared" ca="1" si="22"/>
        <v>0</v>
      </c>
      <c r="C167" s="5">
        <f t="shared" ca="1" si="23"/>
        <v>0</v>
      </c>
      <c r="D167" s="5">
        <f t="shared" ca="1" si="24"/>
        <v>0</v>
      </c>
      <c r="E167" s="5">
        <f t="shared" ca="1" si="25"/>
        <v>-4310.0551824531103</v>
      </c>
      <c r="F167" s="5">
        <f ca="1">$F$16*(1+$B$4)^INT(A167/12)</f>
        <v>13468.922445165968</v>
      </c>
      <c r="G167" s="5">
        <f t="shared" ca="1" si="26"/>
        <v>9158.8672627128581</v>
      </c>
      <c r="H167" s="5">
        <f t="shared" ca="1" si="18"/>
        <v>-3663.5469050851434</v>
      </c>
      <c r="I167" s="5">
        <f t="shared" ca="1" si="19"/>
        <v>9158.8672627128581</v>
      </c>
      <c r="J167" s="5">
        <f t="shared" ca="1" si="20"/>
        <v>5495.3203576277147</v>
      </c>
      <c r="K167" s="5">
        <f ca="1">NPV(10%/12,I$16:$I167)</f>
        <v>-491514.56907899148</v>
      </c>
      <c r="L167" s="5">
        <f ca="1">NPV(10%/12,$J$16:J167)</f>
        <v>-548920.29545006948</v>
      </c>
    </row>
    <row r="168" spans="1:12" x14ac:dyDescent="0.3">
      <c r="A168">
        <f t="shared" ca="1" si="21"/>
        <v>153</v>
      </c>
      <c r="B168" s="5">
        <f t="shared" ca="1" si="22"/>
        <v>0</v>
      </c>
      <c r="C168" s="5">
        <f t="shared" ca="1" si="23"/>
        <v>0</v>
      </c>
      <c r="D168" s="5">
        <f t="shared" ca="1" si="24"/>
        <v>0</v>
      </c>
      <c r="E168" s="5">
        <f t="shared" ca="1" si="25"/>
        <v>-4310.0551824531103</v>
      </c>
      <c r="F168" s="5">
        <f ca="1">$F$16*(1+$B$4)^INT(A168/12)</f>
        <v>13468.922445165968</v>
      </c>
      <c r="G168" s="5">
        <f t="shared" ca="1" si="26"/>
        <v>9158.8672627128581</v>
      </c>
      <c r="H168" s="5">
        <f t="shared" ca="1" si="18"/>
        <v>-3663.5469050851434</v>
      </c>
      <c r="I168" s="5">
        <f t="shared" ca="1" si="19"/>
        <v>9158.8672627128581</v>
      </c>
      <c r="J168" s="5">
        <f t="shared" ca="1" si="20"/>
        <v>5495.3203576277147</v>
      </c>
      <c r="K168" s="5">
        <f ca="1">NPV(10%/12,I$16:$I168)</f>
        <v>-488941.74108905828</v>
      </c>
      <c r="L168" s="5">
        <f ca="1">NPV(10%/12,$J$16:J168)</f>
        <v>-547376.59865610953</v>
      </c>
    </row>
    <row r="169" spans="1:12" x14ac:dyDescent="0.3">
      <c r="A169">
        <f t="shared" ca="1" si="21"/>
        <v>154</v>
      </c>
      <c r="B169" s="5">
        <f t="shared" ca="1" si="22"/>
        <v>0</v>
      </c>
      <c r="C169" s="5">
        <f t="shared" ca="1" si="23"/>
        <v>0</v>
      </c>
      <c r="D169" s="5">
        <f t="shared" ca="1" si="24"/>
        <v>0</v>
      </c>
      <c r="E169" s="5">
        <f t="shared" ca="1" si="25"/>
        <v>-4310.0551824531103</v>
      </c>
      <c r="F169" s="5">
        <f ca="1">$F$16*(1+$B$4)^INT(A169/12)</f>
        <v>13468.922445165968</v>
      </c>
      <c r="G169" s="5">
        <f t="shared" ca="1" si="26"/>
        <v>9158.8672627128581</v>
      </c>
      <c r="H169" s="5">
        <f t="shared" ca="1" si="18"/>
        <v>-3663.5469050851434</v>
      </c>
      <c r="I169" s="5">
        <f t="shared" ca="1" si="19"/>
        <v>9158.8672627128581</v>
      </c>
      <c r="J169" s="5">
        <f t="shared" ca="1" si="20"/>
        <v>5495.3203576277147</v>
      </c>
      <c r="K169" s="5">
        <f ca="1">NPV(10%/12,I$16:$I169)</f>
        <v>-486390.1761403642</v>
      </c>
      <c r="L169" s="5">
        <f ca="1">NPV(10%/12,$J$16:J169)</f>
        <v>-545845.65968689299</v>
      </c>
    </row>
    <row r="170" spans="1:12" x14ac:dyDescent="0.3">
      <c r="A170">
        <f t="shared" ca="1" si="21"/>
        <v>155</v>
      </c>
      <c r="B170" s="5">
        <f t="shared" ca="1" si="22"/>
        <v>0</v>
      </c>
      <c r="C170" s="5">
        <f t="shared" ca="1" si="23"/>
        <v>0</v>
      </c>
      <c r="D170" s="5">
        <f t="shared" ca="1" si="24"/>
        <v>0</v>
      </c>
      <c r="E170" s="5">
        <f t="shared" ca="1" si="25"/>
        <v>-4310.0551824531103</v>
      </c>
      <c r="F170" s="5">
        <f ca="1">$F$16*(1+$B$4)^INT(A170/12)</f>
        <v>13468.922445165968</v>
      </c>
      <c r="G170" s="5">
        <f t="shared" ca="1" si="26"/>
        <v>9158.8672627128581</v>
      </c>
      <c r="H170" s="5">
        <f t="shared" ca="1" si="18"/>
        <v>-3663.5469050851434</v>
      </c>
      <c r="I170" s="5">
        <f t="shared" ca="1" si="19"/>
        <v>9158.8672627128581</v>
      </c>
      <c r="J170" s="5">
        <f t="shared" ca="1" si="20"/>
        <v>5495.3203576277147</v>
      </c>
      <c r="K170" s="5">
        <f ca="1">NPV(10%/12,I$16:$I170)</f>
        <v>-483859.69850529573</v>
      </c>
      <c r="L170" s="5">
        <f ca="1">NPV(10%/12,$J$16:J170)</f>
        <v>-544327.37310585193</v>
      </c>
    </row>
    <row r="171" spans="1:12" x14ac:dyDescent="0.3">
      <c r="A171">
        <f t="shared" ca="1" si="21"/>
        <v>156</v>
      </c>
      <c r="B171" s="5">
        <f t="shared" ca="1" si="22"/>
        <v>0</v>
      </c>
      <c r="C171" s="5">
        <f t="shared" ca="1" si="23"/>
        <v>0</v>
      </c>
      <c r="D171" s="5">
        <f t="shared" ca="1" si="24"/>
        <v>0</v>
      </c>
      <c r="E171" s="5">
        <f t="shared" ca="1" si="25"/>
        <v>-4525.5579415757666</v>
      </c>
      <c r="F171" s="5">
        <f ca="1">$F$16*(1+$B$4)^INT(A171/12)</f>
        <v>14142.36856742427</v>
      </c>
      <c r="G171" s="5">
        <f t="shared" ca="1" si="26"/>
        <v>9616.8106258485022</v>
      </c>
      <c r="H171" s="5">
        <f t="shared" ca="1" si="18"/>
        <v>-3846.7242503394009</v>
      </c>
      <c r="I171" s="5">
        <f t="shared" ca="1" si="19"/>
        <v>9616.8106258485022</v>
      </c>
      <c r="J171" s="5">
        <f t="shared" ca="1" si="20"/>
        <v>5770.0863755091013</v>
      </c>
      <c r="K171" s="5">
        <f ca="1">NPV(10%/12,I$16:$I171)</f>
        <v>-481224.65567869548</v>
      </c>
      <c r="L171" s="5">
        <f ca="1">NPV(10%/12,$J$16:J171)</f>
        <v>-542746.34740989178</v>
      </c>
    </row>
    <row r="172" spans="1:12" x14ac:dyDescent="0.3">
      <c r="A172">
        <f t="shared" ca="1" si="21"/>
        <v>157</v>
      </c>
      <c r="B172" s="5">
        <f t="shared" ca="1" si="22"/>
        <v>0</v>
      </c>
      <c r="C172" s="5">
        <f t="shared" ca="1" si="23"/>
        <v>0</v>
      </c>
      <c r="D172" s="5">
        <f t="shared" ca="1" si="24"/>
        <v>0</v>
      </c>
      <c r="E172" s="5">
        <f t="shared" ca="1" si="25"/>
        <v>-4525.5579415757666</v>
      </c>
      <c r="F172" s="5">
        <f ca="1">$F$16*(1+$B$4)^INT(A172/12)</f>
        <v>14142.36856742427</v>
      </c>
      <c r="G172" s="5">
        <f t="shared" ca="1" si="26"/>
        <v>9616.8106258485022</v>
      </c>
      <c r="H172" s="5">
        <f t="shared" ca="1" si="18"/>
        <v>-3846.7242503394009</v>
      </c>
      <c r="I172" s="5">
        <f t="shared" ca="1" si="19"/>
        <v>9616.8106258485022</v>
      </c>
      <c r="J172" s="5">
        <f t="shared" ca="1" si="20"/>
        <v>5770.0863755091013</v>
      </c>
      <c r="K172" s="5">
        <f ca="1">NPV(10%/12,I$16:$I172)</f>
        <v>-478611.39006553817</v>
      </c>
      <c r="L172" s="5">
        <f ca="1">NPV(10%/12,$J$16:J172)</f>
        <v>-541178.38804199744</v>
      </c>
    </row>
    <row r="173" spans="1:12" x14ac:dyDescent="0.3">
      <c r="A173">
        <f t="shared" ca="1" si="21"/>
        <v>158</v>
      </c>
      <c r="B173" s="5">
        <f t="shared" ca="1" si="22"/>
        <v>0</v>
      </c>
      <c r="C173" s="5">
        <f t="shared" ca="1" si="23"/>
        <v>0</v>
      </c>
      <c r="D173" s="5">
        <f t="shared" ca="1" si="24"/>
        <v>0</v>
      </c>
      <c r="E173" s="5">
        <f t="shared" ca="1" si="25"/>
        <v>-4525.5579415757666</v>
      </c>
      <c r="F173" s="5">
        <f ca="1">$F$16*(1+$B$4)^INT(A173/12)</f>
        <v>14142.36856742427</v>
      </c>
      <c r="G173" s="5">
        <f t="shared" ca="1" si="26"/>
        <v>9616.8106258485022</v>
      </c>
      <c r="H173" s="5">
        <f t="shared" ca="1" si="18"/>
        <v>-3846.7242503394009</v>
      </c>
      <c r="I173" s="5">
        <f t="shared" ca="1" si="19"/>
        <v>9616.8106258485022</v>
      </c>
      <c r="J173" s="5">
        <f t="shared" ca="1" si="20"/>
        <v>5770.0863755091013</v>
      </c>
      <c r="K173" s="5">
        <f ca="1">NPV(10%/12,I$16:$I173)</f>
        <v>-476019.72168885334</v>
      </c>
      <c r="L173" s="5">
        <f ca="1">NPV(10%/12,$J$16:J173)</f>
        <v>-539623.38701598649</v>
      </c>
    </row>
    <row r="174" spans="1:12" x14ac:dyDescent="0.3">
      <c r="A174">
        <f t="shared" ca="1" si="21"/>
        <v>159</v>
      </c>
      <c r="B174" s="5">
        <f t="shared" ca="1" si="22"/>
        <v>0</v>
      </c>
      <c r="C174" s="5">
        <f t="shared" ca="1" si="23"/>
        <v>0</v>
      </c>
      <c r="D174" s="5">
        <f t="shared" ca="1" si="24"/>
        <v>0</v>
      </c>
      <c r="E174" s="5">
        <f t="shared" ca="1" si="25"/>
        <v>-4525.5579415757666</v>
      </c>
      <c r="F174" s="5">
        <f ca="1">$F$16*(1+$B$4)^INT(A174/12)</f>
        <v>14142.36856742427</v>
      </c>
      <c r="G174" s="5">
        <f t="shared" ca="1" si="26"/>
        <v>9616.8106258485022</v>
      </c>
      <c r="H174" s="5">
        <f t="shared" ca="1" si="18"/>
        <v>-3846.7242503394009</v>
      </c>
      <c r="I174" s="5">
        <f t="shared" ca="1" si="19"/>
        <v>9616.8106258485022</v>
      </c>
      <c r="J174" s="5">
        <f t="shared" ca="1" si="20"/>
        <v>5770.0863755091013</v>
      </c>
      <c r="K174" s="5">
        <f ca="1">NPV(10%/12,I$16:$I174)</f>
        <v>-473449.47205908317</v>
      </c>
      <c r="L174" s="5">
        <f ca="1">NPV(10%/12,$J$16:J174)</f>
        <v>-538081.23723812436</v>
      </c>
    </row>
    <row r="175" spans="1:12" x14ac:dyDescent="0.3">
      <c r="A175">
        <f t="shared" ca="1" si="21"/>
        <v>160</v>
      </c>
      <c r="B175" s="5">
        <f t="shared" ca="1" si="22"/>
        <v>0</v>
      </c>
      <c r="C175" s="5">
        <f t="shared" ca="1" si="23"/>
        <v>0</v>
      </c>
      <c r="D175" s="5">
        <f t="shared" ca="1" si="24"/>
        <v>0</v>
      </c>
      <c r="E175" s="5">
        <f t="shared" ca="1" si="25"/>
        <v>-4525.5579415757666</v>
      </c>
      <c r="F175" s="5">
        <f ca="1">$F$16*(1+$B$4)^INT(A175/12)</f>
        <v>14142.36856742427</v>
      </c>
      <c r="G175" s="5">
        <f t="shared" ca="1" si="26"/>
        <v>9616.8106258485022</v>
      </c>
      <c r="H175" s="5">
        <f t="shared" ca="1" si="18"/>
        <v>-3846.7242503394009</v>
      </c>
      <c r="I175" s="5">
        <f t="shared" ca="1" si="19"/>
        <v>9616.8106258485022</v>
      </c>
      <c r="J175" s="5">
        <f t="shared" ca="1" si="20"/>
        <v>5770.0863755091013</v>
      </c>
      <c r="K175" s="5">
        <f ca="1">NPV(10%/12,I$16:$I175)</f>
        <v>-470900.4641617905</v>
      </c>
      <c r="L175" s="5">
        <f ca="1">NPV(10%/12,$J$16:J175)</f>
        <v>-536551.83249974879</v>
      </c>
    </row>
    <row r="176" spans="1:12" x14ac:dyDescent="0.3">
      <c r="A176">
        <f t="shared" ca="1" si="21"/>
        <v>161</v>
      </c>
      <c r="B176" s="5">
        <f t="shared" ca="1" si="22"/>
        <v>0</v>
      </c>
      <c r="C176" s="5">
        <f t="shared" ca="1" si="23"/>
        <v>0</v>
      </c>
      <c r="D176" s="5">
        <f t="shared" ca="1" si="24"/>
        <v>0</v>
      </c>
      <c r="E176" s="5">
        <f t="shared" ca="1" si="25"/>
        <v>-4525.5579415757666</v>
      </c>
      <c r="F176" s="5">
        <f ca="1">$F$16*(1+$B$4)^INT(A176/12)</f>
        <v>14142.36856742427</v>
      </c>
      <c r="G176" s="5">
        <f t="shared" ca="1" si="26"/>
        <v>9616.8106258485022</v>
      </c>
      <c r="H176" s="5">
        <f t="shared" ca="1" si="18"/>
        <v>-3846.7242503394009</v>
      </c>
      <c r="I176" s="5">
        <f t="shared" ca="1" si="19"/>
        <v>9616.8106258485022</v>
      </c>
      <c r="J176" s="5">
        <f t="shared" ca="1" si="20"/>
        <v>5770.0863755091013</v>
      </c>
      <c r="K176" s="5">
        <f ca="1">NPV(10%/12,I$16:$I176)</f>
        <v>-468372.52244546713</v>
      </c>
      <c r="L176" s="5">
        <f ca="1">NPV(10%/12,$J$16:J176)</f>
        <v>-535035.06746995484</v>
      </c>
    </row>
    <row r="177" spans="1:12" x14ac:dyDescent="0.3">
      <c r="A177">
        <f t="shared" ca="1" si="21"/>
        <v>162</v>
      </c>
      <c r="B177" s="5">
        <f t="shared" ca="1" si="22"/>
        <v>0</v>
      </c>
      <c r="C177" s="5">
        <f t="shared" ca="1" si="23"/>
        <v>0</v>
      </c>
      <c r="D177" s="5">
        <f t="shared" ca="1" si="24"/>
        <v>0</v>
      </c>
      <c r="E177" s="5">
        <f t="shared" ca="1" si="25"/>
        <v>-4525.5579415757666</v>
      </c>
      <c r="F177" s="5">
        <f ca="1">$F$16*(1+$B$4)^INT(A177/12)</f>
        <v>14142.36856742427</v>
      </c>
      <c r="G177" s="5">
        <f t="shared" ca="1" si="26"/>
        <v>9616.8106258485022</v>
      </c>
      <c r="H177" s="5">
        <f t="shared" ca="1" si="18"/>
        <v>-3846.7242503394009</v>
      </c>
      <c r="I177" s="5">
        <f t="shared" ca="1" si="19"/>
        <v>9616.8106258485022</v>
      </c>
      <c r="J177" s="5">
        <f t="shared" ca="1" si="20"/>
        <v>5770.0863755091013</v>
      </c>
      <c r="K177" s="5">
        <f ca="1">NPV(10%/12,I$16:$I177)</f>
        <v>-465865.47280944401</v>
      </c>
      <c r="L177" s="5">
        <f ca="1">NPV(10%/12,$J$16:J177)</f>
        <v>-533530.83768834092</v>
      </c>
    </row>
    <row r="178" spans="1:12" x14ac:dyDescent="0.3">
      <c r="A178">
        <f t="shared" ca="1" si="21"/>
        <v>163</v>
      </c>
      <c r="B178" s="5">
        <f t="shared" ca="1" si="22"/>
        <v>0</v>
      </c>
      <c r="C178" s="5">
        <f t="shared" ca="1" si="23"/>
        <v>0</v>
      </c>
      <c r="D178" s="5">
        <f t="shared" ca="1" si="24"/>
        <v>0</v>
      </c>
      <c r="E178" s="5">
        <f t="shared" ca="1" si="25"/>
        <v>-4525.5579415757666</v>
      </c>
      <c r="F178" s="5">
        <f ca="1">$F$16*(1+$B$4)^INT(A178/12)</f>
        <v>14142.36856742427</v>
      </c>
      <c r="G178" s="5">
        <f t="shared" ca="1" si="26"/>
        <v>9616.8106258485022</v>
      </c>
      <c r="H178" s="5">
        <f t="shared" ca="1" si="18"/>
        <v>-3846.7242503394009</v>
      </c>
      <c r="I178" s="5">
        <f t="shared" ca="1" si="19"/>
        <v>9616.8106258485022</v>
      </c>
      <c r="J178" s="5">
        <f t="shared" ca="1" si="20"/>
        <v>5770.0863755091013</v>
      </c>
      <c r="K178" s="5">
        <f ca="1">NPV(10%/12,I$16:$I178)</f>
        <v>-463379.14259190043</v>
      </c>
      <c r="L178" s="5">
        <f ca="1">NPV(10%/12,$J$16:J178)</f>
        <v>-532039.03955781471</v>
      </c>
    </row>
    <row r="179" spans="1:12" x14ac:dyDescent="0.3">
      <c r="A179">
        <f t="shared" ca="1" si="21"/>
        <v>164</v>
      </c>
      <c r="B179" s="5">
        <f t="shared" ca="1" si="22"/>
        <v>0</v>
      </c>
      <c r="C179" s="5">
        <f t="shared" ca="1" si="23"/>
        <v>0</v>
      </c>
      <c r="D179" s="5">
        <f t="shared" ca="1" si="24"/>
        <v>0</v>
      </c>
      <c r="E179" s="5">
        <f t="shared" ca="1" si="25"/>
        <v>-4525.5579415757666</v>
      </c>
      <c r="F179" s="5">
        <f ca="1">$F$16*(1+$B$4)^INT(A179/12)</f>
        <v>14142.36856742427</v>
      </c>
      <c r="G179" s="5">
        <f t="shared" ca="1" si="26"/>
        <v>9616.8106258485022</v>
      </c>
      <c r="H179" s="5">
        <f t="shared" ca="1" si="18"/>
        <v>-3846.7242503394009</v>
      </c>
      <c r="I179" s="5">
        <f t="shared" ca="1" si="19"/>
        <v>9616.8106258485022</v>
      </c>
      <c r="J179" s="5">
        <f t="shared" ca="1" si="20"/>
        <v>5770.0863755091013</v>
      </c>
      <c r="K179" s="5">
        <f ca="1">NPV(10%/12,I$16:$I179)</f>
        <v>-460913.36055797286</v>
      </c>
      <c r="L179" s="5">
        <f ca="1">NPV(10%/12,$J$16:J179)</f>
        <v>-530559.57033745816</v>
      </c>
    </row>
    <row r="180" spans="1:12" x14ac:dyDescent="0.3">
      <c r="A180">
        <f t="shared" ca="1" si="21"/>
        <v>165</v>
      </c>
      <c r="B180" s="5">
        <f t="shared" ca="1" si="22"/>
        <v>0</v>
      </c>
      <c r="C180" s="5">
        <f t="shared" ca="1" si="23"/>
        <v>0</v>
      </c>
      <c r="D180" s="5">
        <f t="shared" ca="1" si="24"/>
        <v>0</v>
      </c>
      <c r="E180" s="5">
        <f t="shared" ca="1" si="25"/>
        <v>-4525.5579415757666</v>
      </c>
      <c r="F180" s="5">
        <f ca="1">$F$16*(1+$B$4)^INT(A180/12)</f>
        <v>14142.36856742427</v>
      </c>
      <c r="G180" s="5">
        <f t="shared" ca="1" si="26"/>
        <v>9616.8106258485022</v>
      </c>
      <c r="H180" s="5">
        <f t="shared" ca="1" si="18"/>
        <v>-3846.7242503394009</v>
      </c>
      <c r="I180" s="5">
        <f t="shared" ca="1" si="19"/>
        <v>9616.8106258485022</v>
      </c>
      <c r="J180" s="5">
        <f t="shared" ca="1" si="20"/>
        <v>5770.0863755091013</v>
      </c>
      <c r="K180" s="5">
        <f ca="1">NPV(10%/12,I$16:$I180)</f>
        <v>-458467.95688796206</v>
      </c>
      <c r="L180" s="5">
        <f ca="1">NPV(10%/12,$J$16:J180)</f>
        <v>-529092.32813545165</v>
      </c>
    </row>
    <row r="181" spans="1:12" x14ac:dyDescent="0.3">
      <c r="A181">
        <f t="shared" ca="1" si="21"/>
        <v>166</v>
      </c>
      <c r="B181" s="5">
        <f t="shared" ca="1" si="22"/>
        <v>0</v>
      </c>
      <c r="C181" s="5">
        <f t="shared" ca="1" si="23"/>
        <v>0</v>
      </c>
      <c r="D181" s="5">
        <f t="shared" ca="1" si="24"/>
        <v>0</v>
      </c>
      <c r="E181" s="5">
        <f t="shared" ca="1" si="25"/>
        <v>-4525.5579415757666</v>
      </c>
      <c r="F181" s="5">
        <f ca="1">$F$16*(1+$B$4)^INT(A181/12)</f>
        <v>14142.36856742427</v>
      </c>
      <c r="G181" s="5">
        <f t="shared" ca="1" si="26"/>
        <v>9616.8106258485022</v>
      </c>
      <c r="H181" s="5">
        <f t="shared" ca="1" si="18"/>
        <v>-3846.7242503394009</v>
      </c>
      <c r="I181" s="5">
        <f t="shared" ca="1" si="19"/>
        <v>9616.8106258485022</v>
      </c>
      <c r="J181" s="5">
        <f t="shared" ca="1" si="20"/>
        <v>5770.0863755091013</v>
      </c>
      <c r="K181" s="5">
        <f ca="1">NPV(10%/12,I$16:$I181)</f>
        <v>-456042.76316563727</v>
      </c>
      <c r="L181" s="5">
        <f ca="1">NPV(10%/12,$J$16:J181)</f>
        <v>-527637.21190205682</v>
      </c>
    </row>
    <row r="182" spans="1:12" x14ac:dyDescent="0.3">
      <c r="A182">
        <f t="shared" ca="1" si="21"/>
        <v>167</v>
      </c>
      <c r="B182" s="5">
        <f t="shared" ca="1" si="22"/>
        <v>0</v>
      </c>
      <c r="C182" s="5">
        <f t="shared" ca="1" si="23"/>
        <v>0</v>
      </c>
      <c r="D182" s="5">
        <f t="shared" ca="1" si="24"/>
        <v>0</v>
      </c>
      <c r="E182" s="5">
        <f t="shared" ca="1" si="25"/>
        <v>-4525.5579415757666</v>
      </c>
      <c r="F182" s="5">
        <f ca="1">$F$16*(1+$B$4)^INT(A182/12)</f>
        <v>14142.36856742427</v>
      </c>
      <c r="G182" s="5">
        <f t="shared" ca="1" si="26"/>
        <v>9616.8106258485022</v>
      </c>
      <c r="H182" s="5">
        <f t="shared" ca="1" si="18"/>
        <v>-3846.7242503394009</v>
      </c>
      <c r="I182" s="5">
        <f t="shared" ca="1" si="19"/>
        <v>9616.8106258485022</v>
      </c>
      <c r="J182" s="5">
        <f t="shared" ca="1" si="20"/>
        <v>5770.0863755091013</v>
      </c>
      <c r="K182" s="5">
        <f ca="1">NPV(10%/12,I$16:$I182)</f>
        <v>-453637.61236663756</v>
      </c>
      <c r="L182" s="5">
        <f ca="1">NPV(10%/12,$J$16:J182)</f>
        <v>-526194.12142265693</v>
      </c>
    </row>
    <row r="183" spans="1:12" x14ac:dyDescent="0.3">
      <c r="A183">
        <f t="shared" ca="1" si="21"/>
        <v>168</v>
      </c>
      <c r="B183" s="5">
        <f t="shared" ca="1" si="22"/>
        <v>0</v>
      </c>
      <c r="C183" s="5">
        <f t="shared" ca="1" si="23"/>
        <v>0</v>
      </c>
      <c r="D183" s="5">
        <f t="shared" ca="1" si="24"/>
        <v>0</v>
      </c>
      <c r="E183" s="5">
        <f t="shared" ca="1" si="25"/>
        <v>-4751.8358386545533</v>
      </c>
      <c r="F183" s="5">
        <f ca="1">$F$16*(1+$B$4)^INT(A183/12)</f>
        <v>14849.48699579548</v>
      </c>
      <c r="G183" s="5">
        <f t="shared" ca="1" si="26"/>
        <v>10097.651157140926</v>
      </c>
      <c r="H183" s="5">
        <f t="shared" ca="1" si="18"/>
        <v>-4039.0604628563706</v>
      </c>
      <c r="I183" s="5">
        <f t="shared" ca="1" si="19"/>
        <v>10097.651157140926</v>
      </c>
      <c r="J183" s="5">
        <f t="shared" ca="1" si="20"/>
        <v>6058.5906942845559</v>
      </c>
      <c r="K183" s="5">
        <f ca="1">NPV(10%/12,I$16:$I183)</f>
        <v>-451133.07517098496</v>
      </c>
      <c r="L183" s="5">
        <f ca="1">NPV(10%/12,$J$16:J183)</f>
        <v>-524691.39910526539</v>
      </c>
    </row>
    <row r="184" spans="1:12" x14ac:dyDescent="0.3">
      <c r="A184">
        <f t="shared" ca="1" si="21"/>
        <v>169</v>
      </c>
      <c r="B184" s="5">
        <f t="shared" ca="1" si="22"/>
        <v>0</v>
      </c>
      <c r="C184" s="5">
        <f t="shared" ca="1" si="23"/>
        <v>0</v>
      </c>
      <c r="D184" s="5">
        <f t="shared" ca="1" si="24"/>
        <v>0</v>
      </c>
      <c r="E184" s="5">
        <f t="shared" ca="1" si="25"/>
        <v>-4751.8358386545533</v>
      </c>
      <c r="F184" s="5">
        <f ca="1">$F$16*(1+$B$4)^INT(A184/12)</f>
        <v>14849.48699579548</v>
      </c>
      <c r="G184" s="5">
        <f t="shared" ca="1" si="26"/>
        <v>10097.651157140926</v>
      </c>
      <c r="H184" s="5">
        <f t="shared" ca="1" si="18"/>
        <v>-4039.0604628563706</v>
      </c>
      <c r="I184" s="5">
        <f t="shared" ca="1" si="19"/>
        <v>10097.651157140926</v>
      </c>
      <c r="J184" s="5">
        <f t="shared" ca="1" si="20"/>
        <v>6058.5906942845559</v>
      </c>
      <c r="K184" s="5">
        <f ca="1">NPV(10%/12,I$16:$I184)</f>
        <v>-448649.23662984179</v>
      </c>
      <c r="L184" s="5">
        <f ca="1">NPV(10%/12,$J$16:J184)</f>
        <v>-523201.09598057956</v>
      </c>
    </row>
    <row r="185" spans="1:12" x14ac:dyDescent="0.3">
      <c r="A185">
        <f t="shared" ca="1" si="21"/>
        <v>170</v>
      </c>
      <c r="B185" s="5">
        <f t="shared" ca="1" si="22"/>
        <v>0</v>
      </c>
      <c r="C185" s="5">
        <f t="shared" ca="1" si="23"/>
        <v>0</v>
      </c>
      <c r="D185" s="5">
        <f t="shared" ca="1" si="24"/>
        <v>0</v>
      </c>
      <c r="E185" s="5">
        <f t="shared" ca="1" si="25"/>
        <v>-4751.8358386545533</v>
      </c>
      <c r="F185" s="5">
        <f ca="1">$F$16*(1+$B$4)^INT(A185/12)</f>
        <v>14849.48699579548</v>
      </c>
      <c r="G185" s="5">
        <f t="shared" ca="1" si="26"/>
        <v>10097.651157140926</v>
      </c>
      <c r="H185" s="5">
        <f t="shared" ca="1" si="18"/>
        <v>-4039.0604628563706</v>
      </c>
      <c r="I185" s="5">
        <f t="shared" ca="1" si="19"/>
        <v>10097.651157140926</v>
      </c>
      <c r="J185" s="5">
        <f t="shared" ca="1" si="20"/>
        <v>6058.5906942845559</v>
      </c>
      <c r="K185" s="5">
        <f ca="1">NPV(10%/12,I$16:$I185)</f>
        <v>-446185.92567994777</v>
      </c>
      <c r="L185" s="5">
        <f ca="1">NPV(10%/12,$J$16:J185)</f>
        <v>-521723.10941064311</v>
      </c>
    </row>
    <row r="186" spans="1:12" x14ac:dyDescent="0.3">
      <c r="A186">
        <f t="shared" ca="1" si="21"/>
        <v>171</v>
      </c>
      <c r="B186" s="5">
        <f t="shared" ca="1" si="22"/>
        <v>0</v>
      </c>
      <c r="C186" s="5">
        <f t="shared" ca="1" si="23"/>
        <v>0</v>
      </c>
      <c r="D186" s="5">
        <f t="shared" ca="1" si="24"/>
        <v>0</v>
      </c>
      <c r="E186" s="5">
        <f t="shared" ca="1" si="25"/>
        <v>-4751.8358386545533</v>
      </c>
      <c r="F186" s="5">
        <f ca="1">$F$16*(1+$B$4)^INT(A186/12)</f>
        <v>14849.48699579548</v>
      </c>
      <c r="G186" s="5">
        <f t="shared" ca="1" si="26"/>
        <v>10097.651157140926</v>
      </c>
      <c r="H186" s="5">
        <f t="shared" ca="1" si="18"/>
        <v>-4039.0604628563706</v>
      </c>
      <c r="I186" s="5">
        <f t="shared" ca="1" si="19"/>
        <v>10097.651157140926</v>
      </c>
      <c r="J186" s="5">
        <f t="shared" ca="1" si="20"/>
        <v>6058.5906942845559</v>
      </c>
      <c r="K186" s="5">
        <f ca="1">NPV(10%/12,I$16:$I186)</f>
        <v>-443742.97267178842</v>
      </c>
      <c r="L186" s="5">
        <f ca="1">NPV(10%/12,$J$16:J186)</f>
        <v>-520257.33760574751</v>
      </c>
    </row>
    <row r="187" spans="1:12" x14ac:dyDescent="0.3">
      <c r="A187">
        <f t="shared" ca="1" si="21"/>
        <v>172</v>
      </c>
      <c r="B187" s="5">
        <f t="shared" ca="1" si="22"/>
        <v>0</v>
      </c>
      <c r="C187" s="5">
        <f t="shared" ca="1" si="23"/>
        <v>0</v>
      </c>
      <c r="D187" s="5">
        <f t="shared" ca="1" si="24"/>
        <v>0</v>
      </c>
      <c r="E187" s="5">
        <f t="shared" ca="1" si="25"/>
        <v>-4751.8358386545533</v>
      </c>
      <c r="F187" s="5">
        <f ca="1">$F$16*(1+$B$4)^INT(A187/12)</f>
        <v>14849.48699579548</v>
      </c>
      <c r="G187" s="5">
        <f t="shared" ca="1" si="26"/>
        <v>10097.651157140926</v>
      </c>
      <c r="H187" s="5">
        <f t="shared" ca="1" si="18"/>
        <v>-4039.0604628563706</v>
      </c>
      <c r="I187" s="5">
        <f t="shared" ca="1" si="19"/>
        <v>10097.651157140926</v>
      </c>
      <c r="J187" s="5">
        <f t="shared" ca="1" si="20"/>
        <v>6058.5906942845559</v>
      </c>
      <c r="K187" s="5">
        <f ca="1">NPV(10%/12,I$16:$I187)</f>
        <v>-441320.20935791137</v>
      </c>
      <c r="L187" s="5">
        <f ca="1">NPV(10%/12,$J$16:J187)</f>
        <v>-518803.67961742129</v>
      </c>
    </row>
    <row r="188" spans="1:12" x14ac:dyDescent="0.3">
      <c r="A188">
        <f t="shared" ca="1" si="21"/>
        <v>173</v>
      </c>
      <c r="B188" s="5">
        <f t="shared" ca="1" si="22"/>
        <v>0</v>
      </c>
      <c r="C188" s="5">
        <f t="shared" ca="1" si="23"/>
        <v>0</v>
      </c>
      <c r="D188" s="5">
        <f t="shared" ca="1" si="24"/>
        <v>0</v>
      </c>
      <c r="E188" s="5">
        <f t="shared" ca="1" si="25"/>
        <v>-4751.8358386545533</v>
      </c>
      <c r="F188" s="5">
        <f ca="1">$F$16*(1+$B$4)^INT(A188/12)</f>
        <v>14849.48699579548</v>
      </c>
      <c r="G188" s="5">
        <f t="shared" ca="1" si="26"/>
        <v>10097.651157140926</v>
      </c>
      <c r="H188" s="5">
        <f t="shared" ca="1" si="18"/>
        <v>-4039.0604628563706</v>
      </c>
      <c r="I188" s="5">
        <f t="shared" ca="1" si="19"/>
        <v>10097.651157140926</v>
      </c>
      <c r="J188" s="5">
        <f t="shared" ca="1" si="20"/>
        <v>6058.5906942845559</v>
      </c>
      <c r="K188" s="5">
        <f ca="1">NPV(10%/12,I$16:$I188)</f>
        <v>-438917.46888133913</v>
      </c>
      <c r="L188" s="5">
        <f ca="1">NPV(10%/12,$J$16:J188)</f>
        <v>-517362.03533147793</v>
      </c>
    </row>
    <row r="189" spans="1:12" x14ac:dyDescent="0.3">
      <c r="A189">
        <f t="shared" ca="1" si="21"/>
        <v>174</v>
      </c>
      <c r="B189" s="5">
        <f t="shared" ca="1" si="22"/>
        <v>0</v>
      </c>
      <c r="C189" s="5">
        <f t="shared" ca="1" si="23"/>
        <v>0</v>
      </c>
      <c r="D189" s="5">
        <f t="shared" ca="1" si="24"/>
        <v>0</v>
      </c>
      <c r="E189" s="5">
        <f t="shared" ca="1" si="25"/>
        <v>-4751.8358386545533</v>
      </c>
      <c r="F189" s="5">
        <f ca="1">$F$16*(1+$B$4)^INT(A189/12)</f>
        <v>14849.48699579548</v>
      </c>
      <c r="G189" s="5">
        <f t="shared" ca="1" si="26"/>
        <v>10097.651157140926</v>
      </c>
      <c r="H189" s="5">
        <f t="shared" ca="1" si="18"/>
        <v>-4039.0604628563706</v>
      </c>
      <c r="I189" s="5">
        <f t="shared" ca="1" si="19"/>
        <v>10097.651157140926</v>
      </c>
      <c r="J189" s="5">
        <f t="shared" ca="1" si="20"/>
        <v>6058.5906942845559</v>
      </c>
      <c r="K189" s="5">
        <f ca="1">NPV(10%/12,I$16:$I189)</f>
        <v>-436534.58576407738</v>
      </c>
      <c r="L189" s="5">
        <f ca="1">NPV(10%/12,$J$16:J189)</f>
        <v>-515932.30546112091</v>
      </c>
    </row>
    <row r="190" spans="1:12" x14ac:dyDescent="0.3">
      <c r="A190">
        <f t="shared" ca="1" si="21"/>
        <v>175</v>
      </c>
      <c r="B190" s="5">
        <f t="shared" ca="1" si="22"/>
        <v>0</v>
      </c>
      <c r="C190" s="5">
        <f t="shared" ca="1" si="23"/>
        <v>0</v>
      </c>
      <c r="D190" s="5">
        <f t="shared" ca="1" si="24"/>
        <v>0</v>
      </c>
      <c r="E190" s="5">
        <f t="shared" ca="1" si="25"/>
        <v>-4751.8358386545533</v>
      </c>
      <c r="F190" s="5">
        <f ca="1">$F$16*(1+$B$4)^INT(A190/12)</f>
        <v>14849.48699579548</v>
      </c>
      <c r="G190" s="5">
        <f t="shared" ca="1" si="26"/>
        <v>10097.651157140926</v>
      </c>
      <c r="H190" s="5">
        <f t="shared" ca="1" si="18"/>
        <v>-4039.0604628563706</v>
      </c>
      <c r="I190" s="5">
        <f t="shared" ca="1" si="19"/>
        <v>10097.651157140926</v>
      </c>
      <c r="J190" s="5">
        <f t="shared" ca="1" si="20"/>
        <v>6058.5906942845559</v>
      </c>
      <c r="K190" s="5">
        <f ca="1">NPV(10%/12,I$16:$I190)</f>
        <v>-434171.39589571866</v>
      </c>
      <c r="L190" s="5">
        <f ca="1">NPV(10%/12,$J$16:J190)</f>
        <v>-514514.39154010569</v>
      </c>
    </row>
    <row r="191" spans="1:12" x14ac:dyDescent="0.3">
      <c r="A191">
        <f t="shared" ca="1" si="21"/>
        <v>176</v>
      </c>
      <c r="B191" s="5">
        <f t="shared" ca="1" si="22"/>
        <v>0</v>
      </c>
      <c r="C191" s="5">
        <f t="shared" ca="1" si="23"/>
        <v>0</v>
      </c>
      <c r="D191" s="5">
        <f t="shared" ca="1" si="24"/>
        <v>0</v>
      </c>
      <c r="E191" s="5">
        <f t="shared" ca="1" si="25"/>
        <v>-4751.8358386545533</v>
      </c>
      <c r="F191" s="5">
        <f ca="1">$F$16*(1+$B$4)^INT(A191/12)</f>
        <v>14849.48699579548</v>
      </c>
      <c r="G191" s="5">
        <f t="shared" ca="1" si="26"/>
        <v>10097.651157140926</v>
      </c>
      <c r="H191" s="5">
        <f t="shared" ca="1" si="18"/>
        <v>-4039.0604628563706</v>
      </c>
      <c r="I191" s="5">
        <f t="shared" ca="1" si="19"/>
        <v>10097.651157140926</v>
      </c>
      <c r="J191" s="5">
        <f t="shared" ca="1" si="20"/>
        <v>6058.5906942845559</v>
      </c>
      <c r="K191" s="5">
        <f ca="1">NPV(10%/12,I$16:$I191)</f>
        <v>-431827.73652213969</v>
      </c>
      <c r="L191" s="5">
        <f ca="1">NPV(10%/12,$J$16:J191)</f>
        <v>-513108.19591595832</v>
      </c>
    </row>
    <row r="192" spans="1:12" x14ac:dyDescent="0.3">
      <c r="A192">
        <f t="shared" ca="1" si="21"/>
        <v>177</v>
      </c>
      <c r="B192" s="5">
        <f t="shared" ca="1" si="22"/>
        <v>0</v>
      </c>
      <c r="C192" s="5">
        <f t="shared" ca="1" si="23"/>
        <v>0</v>
      </c>
      <c r="D192" s="5">
        <f t="shared" ca="1" si="24"/>
        <v>0</v>
      </c>
      <c r="E192" s="5">
        <f t="shared" ca="1" si="25"/>
        <v>-4751.8358386545533</v>
      </c>
      <c r="F192" s="5">
        <f ca="1">$F$16*(1+$B$4)^INT(A192/12)</f>
        <v>14849.48699579548</v>
      </c>
      <c r="G192" s="5">
        <f t="shared" ca="1" si="26"/>
        <v>10097.651157140926</v>
      </c>
      <c r="H192" s="5">
        <f t="shared" ca="1" si="18"/>
        <v>-4039.0604628563706</v>
      </c>
      <c r="I192" s="5">
        <f t="shared" ca="1" si="19"/>
        <v>10097.651157140926</v>
      </c>
      <c r="J192" s="5">
        <f t="shared" ca="1" si="20"/>
        <v>6058.5906942845559</v>
      </c>
      <c r="K192" s="5">
        <f ca="1">NPV(10%/12,I$16:$I192)</f>
        <v>-429503.44623429282</v>
      </c>
      <c r="L192" s="5">
        <f ca="1">NPV(10%/12,$J$16:J192)</f>
        <v>-511713.62174325017</v>
      </c>
    </row>
    <row r="193" spans="1:12" x14ac:dyDescent="0.3">
      <c r="A193">
        <f t="shared" ca="1" si="21"/>
        <v>178</v>
      </c>
      <c r="B193" s="5">
        <f t="shared" ca="1" si="22"/>
        <v>0</v>
      </c>
      <c r="C193" s="5">
        <f t="shared" ca="1" si="23"/>
        <v>0</v>
      </c>
      <c r="D193" s="5">
        <f t="shared" ca="1" si="24"/>
        <v>0</v>
      </c>
      <c r="E193" s="5">
        <f t="shared" ca="1" si="25"/>
        <v>-4751.8358386545533</v>
      </c>
      <c r="F193" s="5">
        <f ca="1">$F$16*(1+$B$4)^INT(A193/12)</f>
        <v>14849.48699579548</v>
      </c>
      <c r="G193" s="5">
        <f t="shared" ca="1" si="26"/>
        <v>10097.651157140926</v>
      </c>
      <c r="H193" s="5">
        <f t="shared" ca="1" si="18"/>
        <v>-4039.0604628563706</v>
      </c>
      <c r="I193" s="5">
        <f t="shared" ca="1" si="19"/>
        <v>10097.651157140926</v>
      </c>
      <c r="J193" s="5">
        <f t="shared" ca="1" si="20"/>
        <v>6058.5906942845559</v>
      </c>
      <c r="K193" s="5">
        <f ca="1">NPV(10%/12,I$16:$I193)</f>
        <v>-427198.3649570893</v>
      </c>
      <c r="L193" s="5">
        <f ca="1">NPV(10%/12,$J$16:J193)</f>
        <v>-510330.57297692803</v>
      </c>
    </row>
    <row r="194" spans="1:12" x14ac:dyDescent="0.3">
      <c r="A194">
        <f t="shared" ca="1" si="21"/>
        <v>179</v>
      </c>
      <c r="B194" s="5">
        <f t="shared" ca="1" si="22"/>
        <v>0</v>
      </c>
      <c r="C194" s="5">
        <f t="shared" ca="1" si="23"/>
        <v>0</v>
      </c>
      <c r="D194" s="5">
        <f t="shared" ca="1" si="24"/>
        <v>0</v>
      </c>
      <c r="E194" s="5">
        <f t="shared" ca="1" si="25"/>
        <v>-4751.8358386545533</v>
      </c>
      <c r="F194" s="5">
        <f ca="1">$F$16*(1+$B$4)^INT(A194/12)</f>
        <v>14849.48699579548</v>
      </c>
      <c r="G194" s="5">
        <f t="shared" ca="1" si="26"/>
        <v>10097.651157140926</v>
      </c>
      <c r="H194" s="5">
        <f t="shared" ca="1" si="18"/>
        <v>-4039.0604628563706</v>
      </c>
      <c r="I194" s="5">
        <f t="shared" ca="1" si="19"/>
        <v>10097.651157140926</v>
      </c>
      <c r="J194" s="5">
        <f t="shared" ca="1" si="20"/>
        <v>6058.5906942845559</v>
      </c>
      <c r="K194" s="5">
        <f ca="1">NPV(10%/12,I$16:$I194)</f>
        <v>-424912.33393837506</v>
      </c>
      <c r="L194" s="5">
        <f ca="1">NPV(10%/12,$J$16:J194)</f>
        <v>-508958.95436569949</v>
      </c>
    </row>
    <row r="195" spans="1:12" x14ac:dyDescent="0.3">
      <c r="A195">
        <f t="shared" ca="1" si="21"/>
        <v>180</v>
      </c>
      <c r="B195" s="5">
        <f t="shared" ca="1" si="22"/>
        <v>0</v>
      </c>
      <c r="C195" s="5">
        <f t="shared" ca="1" si="23"/>
        <v>0</v>
      </c>
      <c r="D195" s="5">
        <f t="shared" ca="1" si="24"/>
        <v>0</v>
      </c>
      <c r="E195" s="5">
        <f t="shared" ca="1" si="25"/>
        <v>-4989.4276305872827</v>
      </c>
      <c r="F195" s="5">
        <f ca="1">$F$16*(1+$B$4)^INT(A195/12)</f>
        <v>15591.96134558526</v>
      </c>
      <c r="G195" s="5">
        <f t="shared" ca="1" si="26"/>
        <v>10602.533714997977</v>
      </c>
      <c r="H195" s="5">
        <f t="shared" ca="1" si="18"/>
        <v>-4241.0134859991913</v>
      </c>
      <c r="I195" s="5">
        <f t="shared" ca="1" si="19"/>
        <v>10602.533714997977</v>
      </c>
      <c r="J195" s="5">
        <f t="shared" ca="1" si="20"/>
        <v>6361.5202289987856</v>
      </c>
      <c r="K195" s="5">
        <f ca="1">NPV(10%/12,I$16:$I195)</f>
        <v>-422531.83882797841</v>
      </c>
      <c r="L195" s="5">
        <f ca="1">NPV(10%/12,$J$16:J195)</f>
        <v>-507530.65729946154</v>
      </c>
    </row>
    <row r="196" spans="1:12" x14ac:dyDescent="0.3">
      <c r="A196">
        <f t="shared" ca="1" si="21"/>
        <v>181</v>
      </c>
      <c r="B196" s="5">
        <f t="shared" ca="1" si="22"/>
        <v>0</v>
      </c>
      <c r="C196" s="5">
        <f t="shared" ca="1" si="23"/>
        <v>0</v>
      </c>
      <c r="D196" s="5">
        <f t="shared" ca="1" si="24"/>
        <v>0</v>
      </c>
      <c r="E196" s="5">
        <f t="shared" ca="1" si="25"/>
        <v>-4989.4276305872827</v>
      </c>
      <c r="F196" s="5">
        <f ca="1">$F$16*(1+$B$4)^INT(A196/12)</f>
        <v>15591.96134558526</v>
      </c>
      <c r="G196" s="5">
        <f t="shared" ca="1" si="26"/>
        <v>10602.533714997977</v>
      </c>
      <c r="H196" s="5">
        <f t="shared" ca="1" si="18"/>
        <v>-4241.0134859991913</v>
      </c>
      <c r="I196" s="5">
        <f t="shared" ca="1" si="19"/>
        <v>10602.533714997977</v>
      </c>
      <c r="J196" s="5">
        <f t="shared" ca="1" si="20"/>
        <v>6361.5202289987856</v>
      </c>
      <c r="K196" s="5">
        <f ca="1">NPV(10%/12,I$16:$I196)</f>
        <v>-420171.01723089087</v>
      </c>
      <c r="L196" s="5">
        <f ca="1">NPV(10%/12,$J$16:J196)</f>
        <v>-506114.16434120905</v>
      </c>
    </row>
    <row r="197" spans="1:12" x14ac:dyDescent="0.3">
      <c r="A197">
        <f t="shared" ca="1" si="21"/>
        <v>182</v>
      </c>
      <c r="B197" s="5">
        <f t="shared" ca="1" si="22"/>
        <v>0</v>
      </c>
      <c r="C197" s="5">
        <f t="shared" ca="1" si="23"/>
        <v>0</v>
      </c>
      <c r="D197" s="5">
        <f t="shared" ca="1" si="24"/>
        <v>0</v>
      </c>
      <c r="E197" s="5">
        <f t="shared" ca="1" si="25"/>
        <v>-4989.4276305872827</v>
      </c>
      <c r="F197" s="5">
        <f ca="1">$F$16*(1+$B$4)^INT(A197/12)</f>
        <v>15591.96134558526</v>
      </c>
      <c r="G197" s="5">
        <f t="shared" ca="1" si="26"/>
        <v>10602.533714997977</v>
      </c>
      <c r="H197" s="5">
        <f t="shared" ca="1" si="18"/>
        <v>-4241.0134859991913</v>
      </c>
      <c r="I197" s="5">
        <f t="shared" ca="1" si="19"/>
        <v>10602.533714997977</v>
      </c>
      <c r="J197" s="5">
        <f t="shared" ca="1" si="20"/>
        <v>6361.5202289987856</v>
      </c>
      <c r="K197" s="5">
        <f ca="1">NPV(10%/12,I$16:$I197)</f>
        <v>-417829.7065560933</v>
      </c>
      <c r="L197" s="5">
        <f ca="1">NPV(10%/12,$J$16:J197)</f>
        <v>-504709.37793633045</v>
      </c>
    </row>
    <row r="198" spans="1:12" x14ac:dyDescent="0.3">
      <c r="A198">
        <f t="shared" ca="1" si="21"/>
        <v>183</v>
      </c>
      <c r="B198" s="5">
        <f t="shared" ca="1" si="22"/>
        <v>0</v>
      </c>
      <c r="C198" s="5">
        <f t="shared" ca="1" si="23"/>
        <v>0</v>
      </c>
      <c r="D198" s="5">
        <f t="shared" ca="1" si="24"/>
        <v>0</v>
      </c>
      <c r="E198" s="5">
        <f t="shared" ca="1" si="25"/>
        <v>-4989.4276305872827</v>
      </c>
      <c r="F198" s="5">
        <f ca="1">$F$16*(1+$B$4)^INT(A198/12)</f>
        <v>15591.96134558526</v>
      </c>
      <c r="G198" s="5">
        <f t="shared" ca="1" si="26"/>
        <v>10602.533714997977</v>
      </c>
      <c r="H198" s="5">
        <f t="shared" ca="1" si="18"/>
        <v>-4241.0134859991913</v>
      </c>
      <c r="I198" s="5">
        <f t="shared" ca="1" si="19"/>
        <v>10602.533714997977</v>
      </c>
      <c r="J198" s="5">
        <f t="shared" ca="1" si="20"/>
        <v>6361.5202289987856</v>
      </c>
      <c r="K198" s="5">
        <f ca="1">NPV(10%/12,I$16:$I198)</f>
        <v>-415507.74555629404</v>
      </c>
      <c r="L198" s="5">
        <f ca="1">NPV(10%/12,$J$16:J198)</f>
        <v>-503316.20133645093</v>
      </c>
    </row>
    <row r="199" spans="1:12" x14ac:dyDescent="0.3">
      <c r="A199">
        <f t="shared" ca="1" si="21"/>
        <v>184</v>
      </c>
      <c r="B199" s="5">
        <f t="shared" ca="1" si="22"/>
        <v>0</v>
      </c>
      <c r="C199" s="5">
        <f t="shared" ca="1" si="23"/>
        <v>0</v>
      </c>
      <c r="D199" s="5">
        <f t="shared" ca="1" si="24"/>
        <v>0</v>
      </c>
      <c r="E199" s="5">
        <f t="shared" ca="1" si="25"/>
        <v>-4989.4276305872827</v>
      </c>
      <c r="F199" s="5">
        <f ca="1">$F$16*(1+$B$4)^INT(A199/12)</f>
        <v>15591.96134558526</v>
      </c>
      <c r="G199" s="5">
        <f t="shared" ca="1" si="26"/>
        <v>10602.533714997977</v>
      </c>
      <c r="H199" s="5">
        <f t="shared" ca="1" si="18"/>
        <v>-4241.0134859991913</v>
      </c>
      <c r="I199" s="5">
        <f t="shared" ca="1" si="19"/>
        <v>10602.533714997977</v>
      </c>
      <c r="J199" s="5">
        <f t="shared" ca="1" si="20"/>
        <v>6361.5202289987856</v>
      </c>
      <c r="K199" s="5">
        <f ca="1">NPV(10%/12,I$16:$I199)</f>
        <v>-413204.9743168237</v>
      </c>
      <c r="L199" s="5">
        <f ca="1">NPV(10%/12,$J$16:J199)</f>
        <v>-501934.53859276872</v>
      </c>
    </row>
    <row r="200" spans="1:12" x14ac:dyDescent="0.3">
      <c r="A200">
        <f t="shared" ca="1" si="21"/>
        <v>185</v>
      </c>
      <c r="B200" s="5">
        <f t="shared" ca="1" si="22"/>
        <v>0</v>
      </c>
      <c r="C200" s="5">
        <f t="shared" ca="1" si="23"/>
        <v>0</v>
      </c>
      <c r="D200" s="5">
        <f t="shared" ca="1" si="24"/>
        <v>0</v>
      </c>
      <c r="E200" s="5">
        <f t="shared" ca="1" si="25"/>
        <v>-4989.4276305872827</v>
      </c>
      <c r="F200" s="5">
        <f ca="1">$F$16*(1+$B$4)^INT(A200/12)</f>
        <v>15591.96134558526</v>
      </c>
      <c r="G200" s="5">
        <f t="shared" ca="1" si="26"/>
        <v>10602.533714997977</v>
      </c>
      <c r="H200" s="5">
        <f t="shared" ca="1" si="18"/>
        <v>-4241.0134859991913</v>
      </c>
      <c r="I200" s="5">
        <f t="shared" ca="1" si="19"/>
        <v>10602.533714997977</v>
      </c>
      <c r="J200" s="5">
        <f t="shared" ca="1" si="20"/>
        <v>6361.5202289987856</v>
      </c>
      <c r="K200" s="5">
        <f ca="1">NPV(10%/12,I$16:$I200)</f>
        <v>-410921.23424462171</v>
      </c>
      <c r="L200" s="5">
        <f ca="1">NPV(10%/12,$J$16:J200)</f>
        <v>-500564.29454944748</v>
      </c>
    </row>
    <row r="201" spans="1:12" x14ac:dyDescent="0.3">
      <c r="A201">
        <f t="shared" ca="1" si="21"/>
        <v>186</v>
      </c>
      <c r="B201" s="5">
        <f t="shared" ca="1" si="22"/>
        <v>0</v>
      </c>
      <c r="C201" s="5">
        <f t="shared" ca="1" si="23"/>
        <v>0</v>
      </c>
      <c r="D201" s="5">
        <f t="shared" ca="1" si="24"/>
        <v>0</v>
      </c>
      <c r="E201" s="5">
        <f t="shared" ca="1" si="25"/>
        <v>-4989.4276305872827</v>
      </c>
      <c r="F201" s="5">
        <f ca="1">$F$16*(1+$B$4)^INT(A201/12)</f>
        <v>15591.96134558526</v>
      </c>
      <c r="G201" s="5">
        <f t="shared" ca="1" si="26"/>
        <v>10602.533714997977</v>
      </c>
      <c r="H201" s="5">
        <f t="shared" ca="1" si="18"/>
        <v>-4241.0134859991913</v>
      </c>
      <c r="I201" s="5">
        <f t="shared" ca="1" si="19"/>
        <v>10602.533714997977</v>
      </c>
      <c r="J201" s="5">
        <f t="shared" ca="1" si="20"/>
        <v>6361.5202289987856</v>
      </c>
      <c r="K201" s="5">
        <f ca="1">NPV(10%/12,I$16:$I201)</f>
        <v>-408656.36805731396</v>
      </c>
      <c r="L201" s="5">
        <f ca="1">NPV(10%/12,$J$16:J201)</f>
        <v>-499205.37483706285</v>
      </c>
    </row>
    <row r="202" spans="1:12" x14ac:dyDescent="0.3">
      <c r="A202">
        <f t="shared" ca="1" si="21"/>
        <v>187</v>
      </c>
      <c r="B202" s="5">
        <f t="shared" ca="1" si="22"/>
        <v>0</v>
      </c>
      <c r="C202" s="5">
        <f t="shared" ca="1" si="23"/>
        <v>0</v>
      </c>
      <c r="D202" s="5">
        <f t="shared" ca="1" si="24"/>
        <v>0</v>
      </c>
      <c r="E202" s="5">
        <f t="shared" ca="1" si="25"/>
        <v>-4989.4276305872827</v>
      </c>
      <c r="F202" s="5">
        <f ca="1">$F$16*(1+$B$4)^INT(A202/12)</f>
        <v>15591.96134558526</v>
      </c>
      <c r="G202" s="5">
        <f t="shared" ca="1" si="26"/>
        <v>10602.533714997977</v>
      </c>
      <c r="H202" s="5">
        <f t="shared" ca="1" si="18"/>
        <v>-4241.0134859991913</v>
      </c>
      <c r="I202" s="5">
        <f t="shared" ca="1" si="19"/>
        <v>10602.533714997977</v>
      </c>
      <c r="J202" s="5">
        <f t="shared" ca="1" si="20"/>
        <v>6361.5202289987856</v>
      </c>
      <c r="K202" s="5">
        <f ca="1">NPV(10%/12,I$16:$I202)</f>
        <v>-406410.21977238066</v>
      </c>
      <c r="L202" s="5">
        <f ca="1">NPV(10%/12,$J$16:J202)</f>
        <v>-497857.68586610287</v>
      </c>
    </row>
    <row r="203" spans="1:12" x14ac:dyDescent="0.3">
      <c r="A203">
        <f t="shared" ca="1" si="21"/>
        <v>188</v>
      </c>
      <c r="B203" s="5">
        <f t="shared" ca="1" si="22"/>
        <v>0</v>
      </c>
      <c r="C203" s="5">
        <f t="shared" ca="1" si="23"/>
        <v>0</v>
      </c>
      <c r="D203" s="5">
        <f t="shared" ca="1" si="24"/>
        <v>0</v>
      </c>
      <c r="E203" s="5">
        <f t="shared" ca="1" si="25"/>
        <v>-4989.4276305872827</v>
      </c>
      <c r="F203" s="5">
        <f ca="1">$F$16*(1+$B$4)^INT(A203/12)</f>
        <v>15591.96134558526</v>
      </c>
      <c r="G203" s="5">
        <f t="shared" ca="1" si="26"/>
        <v>10602.533714997977</v>
      </c>
      <c r="H203" s="5">
        <f t="shared" ca="1" si="18"/>
        <v>-4241.0134859991913</v>
      </c>
      <c r="I203" s="5">
        <f t="shared" ca="1" si="19"/>
        <v>10602.533714997977</v>
      </c>
      <c r="J203" s="5">
        <f t="shared" ca="1" si="20"/>
        <v>6361.5202289987856</v>
      </c>
      <c r="K203" s="5">
        <f ca="1">NPV(10%/12,I$16:$I203)</f>
        <v>-404182.6346964137</v>
      </c>
      <c r="L203" s="5">
        <f ca="1">NPV(10%/12,$J$16:J203)</f>
        <v>-496521.13482052274</v>
      </c>
    </row>
    <row r="204" spans="1:12" x14ac:dyDescent="0.3">
      <c r="A204">
        <f t="shared" ca="1" si="21"/>
        <v>189</v>
      </c>
      <c r="B204" s="5">
        <f t="shared" ca="1" si="22"/>
        <v>0</v>
      </c>
      <c r="C204" s="5">
        <f t="shared" ca="1" si="23"/>
        <v>0</v>
      </c>
      <c r="D204" s="5">
        <f t="shared" ca="1" si="24"/>
        <v>0</v>
      </c>
      <c r="E204" s="5">
        <f t="shared" ca="1" si="25"/>
        <v>-4989.4276305872827</v>
      </c>
      <c r="F204" s="5">
        <f ca="1">$F$16*(1+$B$4)^INT(A204/12)</f>
        <v>15591.96134558526</v>
      </c>
      <c r="G204" s="5">
        <f t="shared" ca="1" si="26"/>
        <v>10602.533714997977</v>
      </c>
      <c r="H204" s="5">
        <f t="shared" ca="1" si="18"/>
        <v>-4241.0134859991913</v>
      </c>
      <c r="I204" s="5">
        <f t="shared" ca="1" si="19"/>
        <v>10602.533714997977</v>
      </c>
      <c r="J204" s="5">
        <f t="shared" ca="1" si="20"/>
        <v>6361.5202289987856</v>
      </c>
      <c r="K204" s="5">
        <f ca="1">NPV(10%/12,I$16:$I204)</f>
        <v>-401973.45941446302</v>
      </c>
      <c r="L204" s="5">
        <f ca="1">NPV(10%/12,$J$16:J204)</f>
        <v>-495195.6296513523</v>
      </c>
    </row>
    <row r="205" spans="1:12" x14ac:dyDescent="0.3">
      <c r="A205">
        <f t="shared" ca="1" si="21"/>
        <v>190</v>
      </c>
      <c r="B205" s="5">
        <f t="shared" ca="1" si="22"/>
        <v>0</v>
      </c>
      <c r="C205" s="5">
        <f t="shared" ca="1" si="23"/>
        <v>0</v>
      </c>
      <c r="D205" s="5">
        <f t="shared" ca="1" si="24"/>
        <v>0</v>
      </c>
      <c r="E205" s="5">
        <f t="shared" ca="1" si="25"/>
        <v>-4989.4276305872827</v>
      </c>
      <c r="F205" s="5">
        <f ca="1">$F$16*(1+$B$4)^INT(A205/12)</f>
        <v>15591.96134558526</v>
      </c>
      <c r="G205" s="5">
        <f t="shared" ca="1" si="26"/>
        <v>10602.533714997977</v>
      </c>
      <c r="H205" s="5">
        <f t="shared" ca="1" si="18"/>
        <v>-4241.0134859991913</v>
      </c>
      <c r="I205" s="5">
        <f t="shared" ca="1" si="19"/>
        <v>10602.533714997977</v>
      </c>
      <c r="J205" s="5">
        <f t="shared" ca="1" si="20"/>
        <v>6361.5202289987856</v>
      </c>
      <c r="K205" s="5">
        <f ca="1">NPV(10%/12,I$16:$I205)</f>
        <v>-399782.54177947063</v>
      </c>
      <c r="L205" s="5">
        <f ca="1">NPV(10%/12,$J$16:J205)</f>
        <v>-493881.07907035691</v>
      </c>
    </row>
    <row r="206" spans="1:12" x14ac:dyDescent="0.3">
      <c r="A206">
        <f t="shared" ca="1" si="21"/>
        <v>191</v>
      </c>
      <c r="B206" s="5">
        <f t="shared" ca="1" si="22"/>
        <v>0</v>
      </c>
      <c r="C206" s="5">
        <f t="shared" ca="1" si="23"/>
        <v>0</v>
      </c>
      <c r="D206" s="5">
        <f t="shared" ca="1" si="24"/>
        <v>0</v>
      </c>
      <c r="E206" s="5">
        <f t="shared" ca="1" si="25"/>
        <v>-4989.4276305872827</v>
      </c>
      <c r="F206" s="5">
        <f ca="1">$F$16*(1+$B$4)^INT(A206/12)</f>
        <v>15591.96134558526</v>
      </c>
      <c r="G206" s="5">
        <f t="shared" ca="1" si="26"/>
        <v>10602.533714997977</v>
      </c>
      <c r="H206" s="5">
        <f t="shared" ca="1" si="18"/>
        <v>-4241.0134859991913</v>
      </c>
      <c r="I206" s="5">
        <f t="shared" ca="1" si="19"/>
        <v>10602.533714997977</v>
      </c>
      <c r="J206" s="5">
        <f t="shared" ca="1" si="20"/>
        <v>6361.5202289987856</v>
      </c>
      <c r="K206" s="5">
        <f ca="1">NPV(10%/12,I$16:$I206)</f>
        <v>-397609.73090179224</v>
      </c>
      <c r="L206" s="5">
        <f ca="1">NPV(10%/12,$J$16:J206)</f>
        <v>-492577.39254374983</v>
      </c>
    </row>
    <row r="207" spans="1:12" x14ac:dyDescent="0.3">
      <c r="A207">
        <f t="shared" ca="1" si="21"/>
        <v>192</v>
      </c>
      <c r="B207" s="5">
        <f t="shared" ca="1" si="22"/>
        <v>0</v>
      </c>
      <c r="C207" s="5">
        <f t="shared" ca="1" si="23"/>
        <v>0</v>
      </c>
      <c r="D207" s="5">
        <f t="shared" ca="1" si="24"/>
        <v>0</v>
      </c>
      <c r="E207" s="5">
        <f t="shared" ca="1" si="25"/>
        <v>-5238.8990121166462</v>
      </c>
      <c r="F207" s="5">
        <f ca="1">$F$16*(1+$B$4)^INT(A207/12)</f>
        <v>16371.559412864521</v>
      </c>
      <c r="G207" s="5">
        <f t="shared" ca="1" si="26"/>
        <v>11132.660400747875</v>
      </c>
      <c r="H207" s="5">
        <f t="shared" ca="1" si="18"/>
        <v>-4453.06416029915</v>
      </c>
      <c r="I207" s="5">
        <f t="shared" ca="1" si="19"/>
        <v>11132.660400747875</v>
      </c>
      <c r="J207" s="5">
        <f t="shared" ca="1" si="20"/>
        <v>6679.5962404487245</v>
      </c>
      <c r="K207" s="5">
        <f ca="1">NPV(10%/12,I$16:$I207)</f>
        <v>-395347.13445065601</v>
      </c>
      <c r="L207" s="5">
        <f ca="1">NPV(10%/12,$J$16:J207)</f>
        <v>-491219.83467306814</v>
      </c>
    </row>
    <row r="208" spans="1:12" x14ac:dyDescent="0.3">
      <c r="A208">
        <f t="shared" ca="1" si="21"/>
        <v>193</v>
      </c>
      <c r="B208" s="5">
        <f t="shared" ca="1" si="22"/>
        <v>0</v>
      </c>
      <c r="C208" s="5">
        <f t="shared" ca="1" si="23"/>
        <v>0</v>
      </c>
      <c r="D208" s="5">
        <f t="shared" ca="1" si="24"/>
        <v>0</v>
      </c>
      <c r="E208" s="5">
        <f t="shared" ca="1" si="25"/>
        <v>-5238.8990121166462</v>
      </c>
      <c r="F208" s="5">
        <f ca="1">$F$16*(1+$B$4)^INT(A208/12)</f>
        <v>16371.559412864521</v>
      </c>
      <c r="G208" s="5">
        <f t="shared" ca="1" si="26"/>
        <v>11132.660400747875</v>
      </c>
      <c r="H208" s="5">
        <f t="shared" ca="1" si="18"/>
        <v>-4453.06416029915</v>
      </c>
      <c r="I208" s="5">
        <f t="shared" ca="1" si="19"/>
        <v>11132.660400747875</v>
      </c>
      <c r="J208" s="5">
        <f t="shared" ca="1" si="20"/>
        <v>6679.5962404487245</v>
      </c>
      <c r="K208" s="5">
        <f ca="1">NPV(10%/12,I$16:$I208)</f>
        <v>-393103.23714374402</v>
      </c>
      <c r="L208" s="5">
        <f ca="1">NPV(10%/12,$J$16:J208)</f>
        <v>-489873.49628892093</v>
      </c>
    </row>
    <row r="209" spans="1:12" x14ac:dyDescent="0.3">
      <c r="A209">
        <f t="shared" ca="1" si="21"/>
        <v>194</v>
      </c>
      <c r="B209" s="5">
        <f t="shared" ca="1" si="22"/>
        <v>0</v>
      </c>
      <c r="C209" s="5">
        <f t="shared" ca="1" si="23"/>
        <v>0</v>
      </c>
      <c r="D209" s="5">
        <f t="shared" ca="1" si="24"/>
        <v>0</v>
      </c>
      <c r="E209" s="5">
        <f t="shared" ca="1" si="25"/>
        <v>-5238.8990121166462</v>
      </c>
      <c r="F209" s="5">
        <f ca="1">$F$16*(1+$B$4)^INT(A209/12)</f>
        <v>16371.559412864521</v>
      </c>
      <c r="G209" s="5">
        <f t="shared" ca="1" si="26"/>
        <v>11132.660400747875</v>
      </c>
      <c r="H209" s="5">
        <f t="shared" ref="H209:H255" ca="1" si="27">-($B$5*G209)</f>
        <v>-4453.06416029915</v>
      </c>
      <c r="I209" s="5">
        <f t="shared" ref="I209:I255" ca="1" si="28">SUM(C209:F209)</f>
        <v>11132.660400747875</v>
      </c>
      <c r="J209" s="5">
        <f t="shared" ref="J209:J255" ca="1" si="29">SUM(C209:F209,H209)</f>
        <v>6679.5962404487245</v>
      </c>
      <c r="K209" s="5">
        <f ca="1">NPV(10%/12,I$16:$I209)</f>
        <v>-390877.88444267435</v>
      </c>
      <c r="L209" s="5">
        <f ca="1">NPV(10%/12,$J$16:J209)</f>
        <v>-488538.28466827911</v>
      </c>
    </row>
    <row r="210" spans="1:12" x14ac:dyDescent="0.3">
      <c r="A210">
        <f t="shared" ref="A210:A255" ca="1" si="30">A209+1</f>
        <v>195</v>
      </c>
      <c r="B210" s="5">
        <f t="shared" ref="B210:B255" ca="1" si="31">B209+D209</f>
        <v>0</v>
      </c>
      <c r="C210" s="5">
        <f t="shared" ref="C210:C255" ca="1" si="32">-$B$2/12*B210</f>
        <v>0</v>
      </c>
      <c r="D210" s="5">
        <f t="shared" ref="D210:D255" ca="1" si="33">-MIN((C210-$B$8+$B$12),B210)</f>
        <v>0</v>
      </c>
      <c r="E210" s="5">
        <f t="shared" ref="E210:E255" ca="1" si="34">-$B$9*(1+$B$4)^INT(A210/12)</f>
        <v>-5238.8990121166462</v>
      </c>
      <c r="F210" s="5">
        <f ca="1">$F$16*(1+$B$4)^INT(A210/12)</f>
        <v>16371.559412864521</v>
      </c>
      <c r="G210" s="5">
        <f t="shared" ref="G210:G255" ca="1" si="35">SUM(C210,E210:F210)</f>
        <v>11132.660400747875</v>
      </c>
      <c r="H210" s="5">
        <f t="shared" ca="1" si="27"/>
        <v>-4453.06416029915</v>
      </c>
      <c r="I210" s="5">
        <f t="shared" ca="1" si="28"/>
        <v>11132.660400747875</v>
      </c>
      <c r="J210" s="5">
        <f t="shared" ca="1" si="29"/>
        <v>6679.5962404487245</v>
      </c>
      <c r="K210" s="5">
        <f ca="1">NPV(10%/12,I$16:$I210)</f>
        <v>-388670.92308624164</v>
      </c>
      <c r="L210" s="5">
        <f ca="1">NPV(10%/12,$J$16:J210)</f>
        <v>-487214.1078544195</v>
      </c>
    </row>
    <row r="211" spans="1:12" x14ac:dyDescent="0.3">
      <c r="A211">
        <f t="shared" ca="1" si="30"/>
        <v>196</v>
      </c>
      <c r="B211" s="5">
        <f t="shared" ca="1" si="31"/>
        <v>0</v>
      </c>
      <c r="C211" s="5">
        <f t="shared" ca="1" si="32"/>
        <v>0</v>
      </c>
      <c r="D211" s="5">
        <f t="shared" ca="1" si="33"/>
        <v>0</v>
      </c>
      <c r="E211" s="5">
        <f t="shared" ca="1" si="34"/>
        <v>-5238.8990121166462</v>
      </c>
      <c r="F211" s="5">
        <f ca="1">$F$16*(1+$B$4)^INT(A211/12)</f>
        <v>16371.559412864521</v>
      </c>
      <c r="G211" s="5">
        <f t="shared" ca="1" si="35"/>
        <v>11132.660400747875</v>
      </c>
      <c r="H211" s="5">
        <f t="shared" ca="1" si="27"/>
        <v>-4453.06416029915</v>
      </c>
      <c r="I211" s="5">
        <f t="shared" ca="1" si="28"/>
        <v>11132.660400747875</v>
      </c>
      <c r="J211" s="5">
        <f t="shared" ca="1" si="29"/>
        <v>6679.5962404487245</v>
      </c>
      <c r="K211" s="5">
        <f ca="1">NPV(10%/12,I$16:$I211)</f>
        <v>-386482.20107986202</v>
      </c>
      <c r="L211" s="5">
        <f ca="1">NPV(10%/12,$J$16:J211)</f>
        <v>-485900.87465059169</v>
      </c>
    </row>
    <row r="212" spans="1:12" x14ac:dyDescent="0.3">
      <c r="A212">
        <f t="shared" ca="1" si="30"/>
        <v>197</v>
      </c>
      <c r="B212" s="5">
        <f t="shared" ca="1" si="31"/>
        <v>0</v>
      </c>
      <c r="C212" s="5">
        <f t="shared" ca="1" si="32"/>
        <v>0</v>
      </c>
      <c r="D212" s="5">
        <f t="shared" ca="1" si="33"/>
        <v>0</v>
      </c>
      <c r="E212" s="5">
        <f t="shared" ca="1" si="34"/>
        <v>-5238.8990121166462</v>
      </c>
      <c r="F212" s="5">
        <f ca="1">$F$16*(1+$B$4)^INT(A212/12)</f>
        <v>16371.559412864521</v>
      </c>
      <c r="G212" s="5">
        <f t="shared" ca="1" si="35"/>
        <v>11132.660400747875</v>
      </c>
      <c r="H212" s="5">
        <f t="shared" ca="1" si="27"/>
        <v>-4453.06416029915</v>
      </c>
      <c r="I212" s="5">
        <f t="shared" ca="1" si="28"/>
        <v>11132.660400747875</v>
      </c>
      <c r="J212" s="5">
        <f t="shared" ca="1" si="29"/>
        <v>6679.5962404487245</v>
      </c>
      <c r="K212" s="5">
        <f ca="1">NPV(10%/12,I$16:$I212)</f>
        <v>-384311.56768510543</v>
      </c>
      <c r="L212" s="5">
        <f ca="1">NPV(10%/12,$J$16:J212)</f>
        <v>-484598.49461373774</v>
      </c>
    </row>
    <row r="213" spans="1:12" x14ac:dyDescent="0.3">
      <c r="A213">
        <f t="shared" ca="1" si="30"/>
        <v>198</v>
      </c>
      <c r="B213" s="5">
        <f t="shared" ca="1" si="31"/>
        <v>0</v>
      </c>
      <c r="C213" s="5">
        <f t="shared" ca="1" si="32"/>
        <v>0</v>
      </c>
      <c r="D213" s="5">
        <f t="shared" ca="1" si="33"/>
        <v>0</v>
      </c>
      <c r="E213" s="5">
        <f t="shared" ca="1" si="34"/>
        <v>-5238.8990121166462</v>
      </c>
      <c r="F213" s="5">
        <f ca="1">$F$16*(1+$B$4)^INT(A213/12)</f>
        <v>16371.559412864521</v>
      </c>
      <c r="G213" s="5">
        <f t="shared" ca="1" si="35"/>
        <v>11132.660400747875</v>
      </c>
      <c r="H213" s="5">
        <f t="shared" ca="1" si="27"/>
        <v>-4453.06416029915</v>
      </c>
      <c r="I213" s="5">
        <f t="shared" ca="1" si="28"/>
        <v>11132.660400747875</v>
      </c>
      <c r="J213" s="5">
        <f t="shared" ca="1" si="29"/>
        <v>6679.5962404487245</v>
      </c>
      <c r="K213" s="5">
        <f ca="1">NPV(10%/12,I$16:$I213)</f>
        <v>-382158.87340931379</v>
      </c>
      <c r="L213" s="5">
        <f ca="1">NPV(10%/12,$J$16:J213)</f>
        <v>-483306.87804826273</v>
      </c>
    </row>
    <row r="214" spans="1:12" x14ac:dyDescent="0.3">
      <c r="A214">
        <f t="shared" ca="1" si="30"/>
        <v>199</v>
      </c>
      <c r="B214" s="5">
        <f t="shared" ca="1" si="31"/>
        <v>0</v>
      </c>
      <c r="C214" s="5">
        <f t="shared" ca="1" si="32"/>
        <v>0</v>
      </c>
      <c r="D214" s="5">
        <f t="shared" ca="1" si="33"/>
        <v>0</v>
      </c>
      <c r="E214" s="5">
        <f t="shared" ca="1" si="34"/>
        <v>-5238.8990121166462</v>
      </c>
      <c r="F214" s="5">
        <f ca="1">$F$16*(1+$B$4)^INT(A214/12)</f>
        <v>16371.559412864521</v>
      </c>
      <c r="G214" s="5">
        <f t="shared" ca="1" si="35"/>
        <v>11132.660400747875</v>
      </c>
      <c r="H214" s="5">
        <f t="shared" ca="1" si="27"/>
        <v>-4453.06416029915</v>
      </c>
      <c r="I214" s="5">
        <f t="shared" ca="1" si="28"/>
        <v>11132.660400747875</v>
      </c>
      <c r="J214" s="5">
        <f t="shared" ca="1" si="29"/>
        <v>6679.5962404487245</v>
      </c>
      <c r="K214" s="5">
        <f ca="1">NPV(10%/12,I$16:$I214)</f>
        <v>-380023.96999530547</v>
      </c>
      <c r="L214" s="5">
        <f ca="1">NPV(10%/12,$J$16:J214)</f>
        <v>-482025.93599985779</v>
      </c>
    </row>
    <row r="215" spans="1:12" x14ac:dyDescent="0.3">
      <c r="A215">
        <f t="shared" ca="1" si="30"/>
        <v>200</v>
      </c>
      <c r="B215" s="5">
        <f t="shared" ca="1" si="31"/>
        <v>0</v>
      </c>
      <c r="C215" s="5">
        <f t="shared" ca="1" si="32"/>
        <v>0</v>
      </c>
      <c r="D215" s="5">
        <f t="shared" ca="1" si="33"/>
        <v>0</v>
      </c>
      <c r="E215" s="5">
        <f t="shared" ca="1" si="34"/>
        <v>-5238.8990121166462</v>
      </c>
      <c r="F215" s="5">
        <f ca="1">$F$16*(1+$B$4)^INT(A215/12)</f>
        <v>16371.559412864521</v>
      </c>
      <c r="G215" s="5">
        <f t="shared" ca="1" si="35"/>
        <v>11132.660400747875</v>
      </c>
      <c r="H215" s="5">
        <f t="shared" ca="1" si="27"/>
        <v>-4453.06416029915</v>
      </c>
      <c r="I215" s="5">
        <f t="shared" ca="1" si="28"/>
        <v>11132.660400747875</v>
      </c>
      <c r="J215" s="5">
        <f t="shared" ca="1" si="29"/>
        <v>6679.5962404487245</v>
      </c>
      <c r="K215" s="5">
        <f ca="1">NPV(10%/12,I$16:$I215)</f>
        <v>-377906.71041116503</v>
      </c>
      <c r="L215" s="5">
        <f ca="1">NPV(10%/12,$J$16:J215)</f>
        <v>-480755.58024937351</v>
      </c>
    </row>
    <row r="216" spans="1:12" x14ac:dyDescent="0.3">
      <c r="A216">
        <f t="shared" ca="1" si="30"/>
        <v>201</v>
      </c>
      <c r="B216" s="5">
        <f t="shared" ca="1" si="31"/>
        <v>0</v>
      </c>
      <c r="C216" s="5">
        <f t="shared" ca="1" si="32"/>
        <v>0</v>
      </c>
      <c r="D216" s="5">
        <f t="shared" ca="1" si="33"/>
        <v>0</v>
      </c>
      <c r="E216" s="5">
        <f t="shared" ca="1" si="34"/>
        <v>-5238.8990121166462</v>
      </c>
      <c r="F216" s="5">
        <f ca="1">$F$16*(1+$B$4)^INT(A216/12)</f>
        <v>16371.559412864521</v>
      </c>
      <c r="G216" s="5">
        <f t="shared" ca="1" si="35"/>
        <v>11132.660400747875</v>
      </c>
      <c r="H216" s="5">
        <f t="shared" ca="1" si="27"/>
        <v>-4453.06416029915</v>
      </c>
      <c r="I216" s="5">
        <f t="shared" ca="1" si="28"/>
        <v>11132.660400747875</v>
      </c>
      <c r="J216" s="5">
        <f t="shared" ca="1" si="29"/>
        <v>6679.5962404487245</v>
      </c>
      <c r="K216" s="5">
        <f ca="1">NPV(10%/12,I$16:$I216)</f>
        <v>-375806.94884011667</v>
      </c>
      <c r="L216" s="5">
        <f ca="1">NPV(10%/12,$J$16:J216)</f>
        <v>-479495.72330674448</v>
      </c>
    </row>
    <row r="217" spans="1:12" x14ac:dyDescent="0.3">
      <c r="A217">
        <f t="shared" ca="1" si="30"/>
        <v>202</v>
      </c>
      <c r="B217" s="5">
        <f t="shared" ca="1" si="31"/>
        <v>0</v>
      </c>
      <c r="C217" s="5">
        <f t="shared" ca="1" si="32"/>
        <v>0</v>
      </c>
      <c r="D217" s="5">
        <f t="shared" ca="1" si="33"/>
        <v>0</v>
      </c>
      <c r="E217" s="5">
        <f t="shared" ca="1" si="34"/>
        <v>-5238.8990121166462</v>
      </c>
      <c r="F217" s="5">
        <f ca="1">$F$16*(1+$B$4)^INT(A217/12)</f>
        <v>16371.559412864521</v>
      </c>
      <c r="G217" s="5">
        <f t="shared" ca="1" si="35"/>
        <v>11132.660400747875</v>
      </c>
      <c r="H217" s="5">
        <f t="shared" ca="1" si="27"/>
        <v>-4453.06416029915</v>
      </c>
      <c r="I217" s="5">
        <f t="shared" ca="1" si="28"/>
        <v>11132.660400747875</v>
      </c>
      <c r="J217" s="5">
        <f t="shared" ca="1" si="29"/>
        <v>6679.5962404487245</v>
      </c>
      <c r="K217" s="5">
        <f ca="1">NPV(10%/12,I$16:$I217)</f>
        <v>-373724.54067048192</v>
      </c>
      <c r="L217" s="5">
        <f ca="1">NPV(10%/12,$J$16:J217)</f>
        <v>-478246.27840496367</v>
      </c>
    </row>
    <row r="218" spans="1:12" x14ac:dyDescent="0.3">
      <c r="A218">
        <f t="shared" ca="1" si="30"/>
        <v>203</v>
      </c>
      <c r="B218" s="5">
        <f t="shared" ca="1" si="31"/>
        <v>0</v>
      </c>
      <c r="C218" s="5">
        <f t="shared" ca="1" si="32"/>
        <v>0</v>
      </c>
      <c r="D218" s="5">
        <f t="shared" ca="1" si="33"/>
        <v>0</v>
      </c>
      <c r="E218" s="5">
        <f t="shared" ca="1" si="34"/>
        <v>-5238.8990121166462</v>
      </c>
      <c r="F218" s="5">
        <f ca="1">$F$16*(1+$B$4)^INT(A218/12)</f>
        <v>16371.559412864521</v>
      </c>
      <c r="G218" s="5">
        <f t="shared" ca="1" si="35"/>
        <v>11132.660400747875</v>
      </c>
      <c r="H218" s="5">
        <f t="shared" ca="1" si="27"/>
        <v>-4453.06416029915</v>
      </c>
      <c r="I218" s="5">
        <f t="shared" ca="1" si="28"/>
        <v>11132.660400747875</v>
      </c>
      <c r="J218" s="5">
        <f t="shared" ca="1" si="29"/>
        <v>6679.5962404487245</v>
      </c>
      <c r="K218" s="5">
        <f ca="1">NPV(10%/12,I$16:$I218)</f>
        <v>-371659.34248572018</v>
      </c>
      <c r="L218" s="5">
        <f ca="1">NPV(10%/12,$J$16:J218)</f>
        <v>-477007.1594941066</v>
      </c>
    </row>
    <row r="219" spans="1:12" x14ac:dyDescent="0.3">
      <c r="A219">
        <f t="shared" ca="1" si="30"/>
        <v>204</v>
      </c>
      <c r="B219" s="5">
        <f t="shared" ca="1" si="31"/>
        <v>0</v>
      </c>
      <c r="C219" s="5">
        <f t="shared" ca="1" si="32"/>
        <v>0</v>
      </c>
      <c r="D219" s="5">
        <f t="shared" ca="1" si="33"/>
        <v>0</v>
      </c>
      <c r="E219" s="5">
        <f t="shared" ca="1" si="34"/>
        <v>-5500.8439627224798</v>
      </c>
      <c r="F219" s="5">
        <f ca="1">$F$16*(1+$B$4)^INT(A219/12)</f>
        <v>17190.13738350775</v>
      </c>
      <c r="G219" s="5">
        <f t="shared" ca="1" si="35"/>
        <v>11689.29342078527</v>
      </c>
      <c r="H219" s="5">
        <f t="shared" ca="1" si="27"/>
        <v>-4675.7173683141082</v>
      </c>
      <c r="I219" s="5">
        <f t="shared" ca="1" si="28"/>
        <v>11689.29342078527</v>
      </c>
      <c r="J219" s="5">
        <f t="shared" ca="1" si="29"/>
        <v>7013.5760524711623</v>
      </c>
      <c r="K219" s="5">
        <f ca="1">NPV(10%/12,I$16:$I219)</f>
        <v>-369508.80553299311</v>
      </c>
      <c r="L219" s="5">
        <f ca="1">NPV(10%/12,$J$16:J219)</f>
        <v>-475716.83732247032</v>
      </c>
    </row>
    <row r="220" spans="1:12" x14ac:dyDescent="0.3">
      <c r="A220">
        <f t="shared" ca="1" si="30"/>
        <v>205</v>
      </c>
      <c r="B220" s="5">
        <f t="shared" ca="1" si="31"/>
        <v>0</v>
      </c>
      <c r="C220" s="5">
        <f t="shared" ca="1" si="32"/>
        <v>0</v>
      </c>
      <c r="D220" s="5">
        <f t="shared" ca="1" si="33"/>
        <v>0</v>
      </c>
      <c r="E220" s="5">
        <f t="shared" ca="1" si="34"/>
        <v>-5500.8439627224798</v>
      </c>
      <c r="F220" s="5">
        <f ca="1">$F$16*(1+$B$4)^INT(A220/12)</f>
        <v>17190.13738350775</v>
      </c>
      <c r="G220" s="5">
        <f t="shared" ca="1" si="35"/>
        <v>11689.29342078527</v>
      </c>
      <c r="H220" s="5">
        <f t="shared" ca="1" si="27"/>
        <v>-4675.7173683141082</v>
      </c>
      <c r="I220" s="5">
        <f t="shared" ca="1" si="28"/>
        <v>11689.29342078527</v>
      </c>
      <c r="J220" s="5">
        <f t="shared" ca="1" si="29"/>
        <v>7013.5760524711623</v>
      </c>
      <c r="K220" s="5">
        <f ca="1">NPV(10%/12,I$16:$I220)</f>
        <v>-367376.04161293316</v>
      </c>
      <c r="L220" s="5">
        <f ca="1">NPV(10%/12,$J$16:J220)</f>
        <v>-474437.17897043435</v>
      </c>
    </row>
    <row r="221" spans="1:12" x14ac:dyDescent="0.3">
      <c r="A221">
        <f t="shared" ca="1" si="30"/>
        <v>206</v>
      </c>
      <c r="B221" s="5">
        <f t="shared" ca="1" si="31"/>
        <v>0</v>
      </c>
      <c r="C221" s="5">
        <f t="shared" ca="1" si="32"/>
        <v>0</v>
      </c>
      <c r="D221" s="5">
        <f t="shared" ca="1" si="33"/>
        <v>0</v>
      </c>
      <c r="E221" s="5">
        <f t="shared" ca="1" si="34"/>
        <v>-5500.8439627224798</v>
      </c>
      <c r="F221" s="5">
        <f ca="1">$F$16*(1+$B$4)^INT(A221/12)</f>
        <v>17190.13738350775</v>
      </c>
      <c r="G221" s="5">
        <f t="shared" ca="1" si="35"/>
        <v>11689.29342078527</v>
      </c>
      <c r="H221" s="5">
        <f t="shared" ca="1" si="27"/>
        <v>-4675.7173683141082</v>
      </c>
      <c r="I221" s="5">
        <f t="shared" ca="1" si="28"/>
        <v>11689.29342078527</v>
      </c>
      <c r="J221" s="5">
        <f t="shared" ca="1" si="29"/>
        <v>7013.5760524711623</v>
      </c>
      <c r="K221" s="5">
        <f ca="1">NPV(10%/12,I$16:$I221)</f>
        <v>-365260.90384097287</v>
      </c>
      <c r="L221" s="5">
        <f ca="1">NPV(10%/12,$J$16:J221)</f>
        <v>-473168.09630725818</v>
      </c>
    </row>
    <row r="222" spans="1:12" x14ac:dyDescent="0.3">
      <c r="A222">
        <f t="shared" ca="1" si="30"/>
        <v>207</v>
      </c>
      <c r="B222" s="5">
        <f t="shared" ca="1" si="31"/>
        <v>0</v>
      </c>
      <c r="C222" s="5">
        <f t="shared" ca="1" si="32"/>
        <v>0</v>
      </c>
      <c r="D222" s="5">
        <f t="shared" ca="1" si="33"/>
        <v>0</v>
      </c>
      <c r="E222" s="5">
        <f t="shared" ca="1" si="34"/>
        <v>-5500.8439627224798</v>
      </c>
      <c r="F222" s="5">
        <f ca="1">$F$16*(1+$B$4)^INT(A222/12)</f>
        <v>17190.13738350775</v>
      </c>
      <c r="G222" s="5">
        <f t="shared" ca="1" si="35"/>
        <v>11689.29342078527</v>
      </c>
      <c r="H222" s="5">
        <f t="shared" ca="1" si="27"/>
        <v>-4675.7173683141082</v>
      </c>
      <c r="I222" s="5">
        <f t="shared" ca="1" si="28"/>
        <v>11689.29342078527</v>
      </c>
      <c r="J222" s="5">
        <f t="shared" ca="1" si="29"/>
        <v>7013.5760524711623</v>
      </c>
      <c r="K222" s="5">
        <f ca="1">NPV(10%/12,I$16:$I222)</f>
        <v>-363163.24654646678</v>
      </c>
      <c r="L222" s="5">
        <f ca="1">NPV(10%/12,$J$16:J222)</f>
        <v>-471909.50193055451</v>
      </c>
    </row>
    <row r="223" spans="1:12" x14ac:dyDescent="0.3">
      <c r="A223">
        <f t="shared" ca="1" si="30"/>
        <v>208</v>
      </c>
      <c r="B223" s="5">
        <f t="shared" ca="1" si="31"/>
        <v>0</v>
      </c>
      <c r="C223" s="5">
        <f t="shared" ca="1" si="32"/>
        <v>0</v>
      </c>
      <c r="D223" s="5">
        <f t="shared" ca="1" si="33"/>
        <v>0</v>
      </c>
      <c r="E223" s="5">
        <f t="shared" ca="1" si="34"/>
        <v>-5500.8439627224798</v>
      </c>
      <c r="F223" s="5">
        <f ca="1">$F$16*(1+$B$4)^INT(A223/12)</f>
        <v>17190.13738350775</v>
      </c>
      <c r="G223" s="5">
        <f t="shared" ca="1" si="35"/>
        <v>11689.29342078527</v>
      </c>
      <c r="H223" s="5">
        <f t="shared" ca="1" si="27"/>
        <v>-4675.7173683141082</v>
      </c>
      <c r="I223" s="5">
        <f t="shared" ca="1" si="28"/>
        <v>11689.29342078527</v>
      </c>
      <c r="J223" s="5">
        <f t="shared" ca="1" si="29"/>
        <v>7013.5760524711623</v>
      </c>
      <c r="K223" s="5">
        <f ca="1">NPV(10%/12,I$16:$I223)</f>
        <v>-361082.92526265915</v>
      </c>
      <c r="L223" s="5">
        <f ca="1">NPV(10%/12,$J$16:J223)</f>
        <v>-470661.30916026997</v>
      </c>
    </row>
    <row r="224" spans="1:12" x14ac:dyDescent="0.3">
      <c r="A224">
        <f t="shared" ca="1" si="30"/>
        <v>209</v>
      </c>
      <c r="B224" s="5">
        <f t="shared" ca="1" si="31"/>
        <v>0</v>
      </c>
      <c r="C224" s="5">
        <f t="shared" ca="1" si="32"/>
        <v>0</v>
      </c>
      <c r="D224" s="5">
        <f t="shared" ca="1" si="33"/>
        <v>0</v>
      </c>
      <c r="E224" s="5">
        <f t="shared" ca="1" si="34"/>
        <v>-5500.8439627224798</v>
      </c>
      <c r="F224" s="5">
        <f ca="1">$F$16*(1+$B$4)^INT(A224/12)</f>
        <v>17190.13738350775</v>
      </c>
      <c r="G224" s="5">
        <f t="shared" ca="1" si="35"/>
        <v>11689.29342078527</v>
      </c>
      <c r="H224" s="5">
        <f t="shared" ca="1" si="27"/>
        <v>-4675.7173683141082</v>
      </c>
      <c r="I224" s="5">
        <f t="shared" ca="1" si="28"/>
        <v>11689.29342078527</v>
      </c>
      <c r="J224" s="5">
        <f t="shared" ca="1" si="29"/>
        <v>7013.5760524711623</v>
      </c>
      <c r="K224" s="5">
        <f ca="1">NPV(10%/12,I$16:$I224)</f>
        <v>-359019.79671673424</v>
      </c>
      <c r="L224" s="5">
        <f ca="1">NPV(10%/12,$J$16:J224)</f>
        <v>-469423.43203271501</v>
      </c>
    </row>
    <row r="225" spans="1:12" x14ac:dyDescent="0.3">
      <c r="A225">
        <f t="shared" ca="1" si="30"/>
        <v>210</v>
      </c>
      <c r="B225" s="5">
        <f t="shared" ca="1" si="31"/>
        <v>0</v>
      </c>
      <c r="C225" s="5">
        <f t="shared" ca="1" si="32"/>
        <v>0</v>
      </c>
      <c r="D225" s="5">
        <f t="shared" ca="1" si="33"/>
        <v>0</v>
      </c>
      <c r="E225" s="5">
        <f t="shared" ca="1" si="34"/>
        <v>-5500.8439627224798</v>
      </c>
      <c r="F225" s="5">
        <f ca="1">$F$16*(1+$B$4)^INT(A225/12)</f>
        <v>17190.13738350775</v>
      </c>
      <c r="G225" s="5">
        <f t="shared" ca="1" si="35"/>
        <v>11689.29342078527</v>
      </c>
      <c r="H225" s="5">
        <f t="shared" ca="1" si="27"/>
        <v>-4675.7173683141082</v>
      </c>
      <c r="I225" s="5">
        <f t="shared" ca="1" si="28"/>
        <v>11689.29342078527</v>
      </c>
      <c r="J225" s="5">
        <f t="shared" ca="1" si="29"/>
        <v>7013.5760524711623</v>
      </c>
      <c r="K225" s="5">
        <f ca="1">NPV(10%/12,I$16:$I225)</f>
        <v>-356973.71881994914</v>
      </c>
      <c r="L225" s="5">
        <f ca="1">NPV(10%/12,$J$16:J225)</f>
        <v>-468195.78529464395</v>
      </c>
    </row>
    <row r="226" spans="1:12" x14ac:dyDescent="0.3">
      <c r="A226">
        <f t="shared" ca="1" si="30"/>
        <v>211</v>
      </c>
      <c r="B226" s="5">
        <f t="shared" ca="1" si="31"/>
        <v>0</v>
      </c>
      <c r="C226" s="5">
        <f t="shared" ca="1" si="32"/>
        <v>0</v>
      </c>
      <c r="D226" s="5">
        <f t="shared" ca="1" si="33"/>
        <v>0</v>
      </c>
      <c r="E226" s="5">
        <f t="shared" ca="1" si="34"/>
        <v>-5500.8439627224798</v>
      </c>
      <c r="F226" s="5">
        <f ca="1">$F$16*(1+$B$4)^INT(A226/12)</f>
        <v>17190.13738350775</v>
      </c>
      <c r="G226" s="5">
        <f t="shared" ca="1" si="35"/>
        <v>11689.29342078527</v>
      </c>
      <c r="H226" s="5">
        <f t="shared" ca="1" si="27"/>
        <v>-4675.7173683141082</v>
      </c>
      <c r="I226" s="5">
        <f t="shared" ca="1" si="28"/>
        <v>11689.29342078527</v>
      </c>
      <c r="J226" s="5">
        <f t="shared" ca="1" si="29"/>
        <v>7013.5760524711623</v>
      </c>
      <c r="K226" s="5">
        <f ca="1">NPV(10%/12,I$16:$I226)</f>
        <v>-354944.55065784825</v>
      </c>
      <c r="L226" s="5">
        <f ca="1">NPV(10%/12,$J$16:J226)</f>
        <v>-466978.2843973834</v>
      </c>
    </row>
    <row r="227" spans="1:12" x14ac:dyDescent="0.3">
      <c r="A227">
        <f t="shared" ca="1" si="30"/>
        <v>212</v>
      </c>
      <c r="B227" s="5">
        <f t="shared" ca="1" si="31"/>
        <v>0</v>
      </c>
      <c r="C227" s="5">
        <f t="shared" ca="1" si="32"/>
        <v>0</v>
      </c>
      <c r="D227" s="5">
        <f t="shared" ca="1" si="33"/>
        <v>0</v>
      </c>
      <c r="E227" s="5">
        <f t="shared" ca="1" si="34"/>
        <v>-5500.8439627224798</v>
      </c>
      <c r="F227" s="5">
        <f ca="1">$F$16*(1+$B$4)^INT(A227/12)</f>
        <v>17190.13738350775</v>
      </c>
      <c r="G227" s="5">
        <f t="shared" ca="1" si="35"/>
        <v>11689.29342078527</v>
      </c>
      <c r="H227" s="5">
        <f t="shared" ca="1" si="27"/>
        <v>-4675.7173683141082</v>
      </c>
      <c r="I227" s="5">
        <f t="shared" ca="1" si="28"/>
        <v>11689.29342078527</v>
      </c>
      <c r="J227" s="5">
        <f t="shared" ca="1" si="29"/>
        <v>7013.5760524711623</v>
      </c>
      <c r="K227" s="5">
        <f ca="1">NPV(10%/12,I$16:$I227)</f>
        <v>-352932.15248055814</v>
      </c>
      <c r="L227" s="5">
        <f ca="1">NPV(10%/12,$J$16:J227)</f>
        <v>-465770.8454910093</v>
      </c>
    </row>
    <row r="228" spans="1:12" x14ac:dyDescent="0.3">
      <c r="A228">
        <f t="shared" ca="1" si="30"/>
        <v>213</v>
      </c>
      <c r="B228" s="5">
        <f t="shared" ca="1" si="31"/>
        <v>0</v>
      </c>
      <c r="C228" s="5">
        <f t="shared" ca="1" si="32"/>
        <v>0</v>
      </c>
      <c r="D228" s="5">
        <f t="shared" ca="1" si="33"/>
        <v>0</v>
      </c>
      <c r="E228" s="5">
        <f t="shared" ca="1" si="34"/>
        <v>-5500.8439627224798</v>
      </c>
      <c r="F228" s="5">
        <f ca="1">$F$16*(1+$B$4)^INT(A228/12)</f>
        <v>17190.13738350775</v>
      </c>
      <c r="G228" s="5">
        <f t="shared" ca="1" si="35"/>
        <v>11689.29342078527</v>
      </c>
      <c r="H228" s="5">
        <f t="shared" ca="1" si="27"/>
        <v>-4675.7173683141082</v>
      </c>
      <c r="I228" s="5">
        <f t="shared" ca="1" si="28"/>
        <v>11689.29342078527</v>
      </c>
      <c r="J228" s="5">
        <f t="shared" ca="1" si="29"/>
        <v>7013.5760524711623</v>
      </c>
      <c r="K228" s="5">
        <f ca="1">NPV(10%/12,I$16:$I228)</f>
        <v>-350936.38569316291</v>
      </c>
      <c r="L228" s="5">
        <f ca="1">NPV(10%/12,$J$16:J228)</f>
        <v>-464573.38541857217</v>
      </c>
    </row>
    <row r="229" spans="1:12" x14ac:dyDescent="0.3">
      <c r="A229">
        <f t="shared" ca="1" si="30"/>
        <v>214</v>
      </c>
      <c r="B229" s="5">
        <f t="shared" ca="1" si="31"/>
        <v>0</v>
      </c>
      <c r="C229" s="5">
        <f t="shared" ca="1" si="32"/>
        <v>0</v>
      </c>
      <c r="D229" s="5">
        <f t="shared" ca="1" si="33"/>
        <v>0</v>
      </c>
      <c r="E229" s="5">
        <f t="shared" ca="1" si="34"/>
        <v>-5500.8439627224798</v>
      </c>
      <c r="F229" s="5">
        <f ca="1">$F$16*(1+$B$4)^INT(A229/12)</f>
        <v>17190.13738350775</v>
      </c>
      <c r="G229" s="5">
        <f t="shared" ca="1" si="35"/>
        <v>11689.29342078527</v>
      </c>
      <c r="H229" s="5">
        <f t="shared" ca="1" si="27"/>
        <v>-4675.7173683141082</v>
      </c>
      <c r="I229" s="5">
        <f t="shared" ca="1" si="28"/>
        <v>11689.29342078527</v>
      </c>
      <c r="J229" s="5">
        <f t="shared" ca="1" si="29"/>
        <v>7013.5760524711623</v>
      </c>
      <c r="K229" s="5">
        <f ca="1">NPV(10%/12,I$16:$I229)</f>
        <v>-348957.11284615943</v>
      </c>
      <c r="L229" s="5">
        <f ca="1">NPV(10%/12,$J$16:J229)</f>
        <v>-463385.82171037007</v>
      </c>
    </row>
    <row r="230" spans="1:12" x14ac:dyDescent="0.3">
      <c r="A230">
        <f t="shared" ca="1" si="30"/>
        <v>215</v>
      </c>
      <c r="B230" s="5">
        <f t="shared" ca="1" si="31"/>
        <v>0</v>
      </c>
      <c r="C230" s="5">
        <f t="shared" ca="1" si="32"/>
        <v>0</v>
      </c>
      <c r="D230" s="5">
        <f t="shared" ca="1" si="33"/>
        <v>0</v>
      </c>
      <c r="E230" s="5">
        <f t="shared" ca="1" si="34"/>
        <v>-5500.8439627224798</v>
      </c>
      <c r="F230" s="5">
        <f ca="1">$F$16*(1+$B$4)^INT(A230/12)</f>
        <v>17190.13738350775</v>
      </c>
      <c r="G230" s="5">
        <f t="shared" ca="1" si="35"/>
        <v>11689.29342078527</v>
      </c>
      <c r="H230" s="5">
        <f t="shared" ca="1" si="27"/>
        <v>-4675.7173683141082</v>
      </c>
      <c r="I230" s="5">
        <f t="shared" ca="1" si="28"/>
        <v>11689.29342078527</v>
      </c>
      <c r="J230" s="5">
        <f t="shared" ca="1" si="29"/>
        <v>7013.5760524711623</v>
      </c>
      <c r="K230" s="5">
        <f ca="1">NPV(10%/12,I$16:$I230)</f>
        <v>-346994.19762599072</v>
      </c>
      <c r="L230" s="5">
        <f ca="1">NPV(10%/12,$J$16:J230)</f>
        <v>-462208.07257826882</v>
      </c>
    </row>
    <row r="231" spans="1:12" x14ac:dyDescent="0.3">
      <c r="A231">
        <f t="shared" ca="1" si="30"/>
        <v>216</v>
      </c>
      <c r="B231" s="5">
        <f t="shared" ca="1" si="31"/>
        <v>0</v>
      </c>
      <c r="C231" s="5">
        <f t="shared" ca="1" si="32"/>
        <v>0</v>
      </c>
      <c r="D231" s="5">
        <f t="shared" ca="1" si="33"/>
        <v>0</v>
      </c>
      <c r="E231" s="5">
        <f t="shared" ca="1" si="34"/>
        <v>-5775.886160858603</v>
      </c>
      <c r="F231" s="5">
        <f ca="1">$F$16*(1+$B$4)^INT(A231/12)</f>
        <v>18049.644252683134</v>
      </c>
      <c r="G231" s="5">
        <f t="shared" ca="1" si="35"/>
        <v>12273.758091824531</v>
      </c>
      <c r="H231" s="5">
        <f t="shared" ca="1" si="27"/>
        <v>-4909.5032367298127</v>
      </c>
      <c r="I231" s="5">
        <f t="shared" ca="1" si="28"/>
        <v>12273.758091824531</v>
      </c>
      <c r="J231" s="5">
        <f t="shared" ca="1" si="29"/>
        <v>7364.2548550947186</v>
      </c>
      <c r="K231" s="5">
        <f ca="1">NPV(10%/12,I$16:$I231)</f>
        <v>-344950.17020664143</v>
      </c>
      <c r="L231" s="5">
        <f ca="1">NPV(10%/12,$J$16:J231)</f>
        <v>-460981.65612665925</v>
      </c>
    </row>
    <row r="232" spans="1:12" x14ac:dyDescent="0.3">
      <c r="A232">
        <f t="shared" ca="1" si="30"/>
        <v>217</v>
      </c>
      <c r="B232" s="5">
        <f t="shared" ca="1" si="31"/>
        <v>0</v>
      </c>
      <c r="C232" s="5">
        <f t="shared" ca="1" si="32"/>
        <v>0</v>
      </c>
      <c r="D232" s="5">
        <f t="shared" ca="1" si="33"/>
        <v>0</v>
      </c>
      <c r="E232" s="5">
        <f t="shared" ca="1" si="34"/>
        <v>-5775.886160858603</v>
      </c>
      <c r="F232" s="5">
        <f ca="1">$F$16*(1+$B$4)^INT(A232/12)</f>
        <v>18049.644252683134</v>
      </c>
      <c r="G232" s="5">
        <f t="shared" ca="1" si="35"/>
        <v>12273.758091824531</v>
      </c>
      <c r="H232" s="5">
        <f t="shared" ca="1" si="27"/>
        <v>-4909.5032367298127</v>
      </c>
      <c r="I232" s="5">
        <f t="shared" ca="1" si="28"/>
        <v>12273.758091824531</v>
      </c>
      <c r="J232" s="5">
        <f t="shared" ca="1" si="29"/>
        <v>7364.2548550947186</v>
      </c>
      <c r="K232" s="5">
        <f ca="1">NPV(10%/12,I$16:$I232)</f>
        <v>-342923.03557588178</v>
      </c>
      <c r="L232" s="5">
        <f ca="1">NPV(10%/12,$J$16:J232)</f>
        <v>-459765.37534820347</v>
      </c>
    </row>
    <row r="233" spans="1:12" x14ac:dyDescent="0.3">
      <c r="A233">
        <f t="shared" ca="1" si="30"/>
        <v>218</v>
      </c>
      <c r="B233" s="5">
        <f t="shared" ca="1" si="31"/>
        <v>0</v>
      </c>
      <c r="C233" s="5">
        <f t="shared" ca="1" si="32"/>
        <v>0</v>
      </c>
      <c r="D233" s="5">
        <f t="shared" ca="1" si="33"/>
        <v>0</v>
      </c>
      <c r="E233" s="5">
        <f t="shared" ca="1" si="34"/>
        <v>-5775.886160858603</v>
      </c>
      <c r="F233" s="5">
        <f ca="1">$F$16*(1+$B$4)^INT(A233/12)</f>
        <v>18049.644252683134</v>
      </c>
      <c r="G233" s="5">
        <f t="shared" ca="1" si="35"/>
        <v>12273.758091824531</v>
      </c>
      <c r="H233" s="5">
        <f t="shared" ca="1" si="27"/>
        <v>-4909.5032367298127</v>
      </c>
      <c r="I233" s="5">
        <f t="shared" ca="1" si="28"/>
        <v>12273.758091824531</v>
      </c>
      <c r="J233" s="5">
        <f t="shared" ca="1" si="29"/>
        <v>7364.2548550947186</v>
      </c>
      <c r="K233" s="5">
        <f ca="1">NPV(10%/12,I$16:$I233)</f>
        <v>-340912.65412388882</v>
      </c>
      <c r="L233" s="5">
        <f ca="1">NPV(10%/12,$J$16:J233)</f>
        <v>-458559.14647700766</v>
      </c>
    </row>
    <row r="234" spans="1:12" x14ac:dyDescent="0.3">
      <c r="A234">
        <f t="shared" ca="1" si="30"/>
        <v>219</v>
      </c>
      <c r="B234" s="5">
        <f t="shared" ca="1" si="31"/>
        <v>0</v>
      </c>
      <c r="C234" s="5">
        <f t="shared" ca="1" si="32"/>
        <v>0</v>
      </c>
      <c r="D234" s="5">
        <f t="shared" ca="1" si="33"/>
        <v>0</v>
      </c>
      <c r="E234" s="5">
        <f t="shared" ca="1" si="34"/>
        <v>-5775.886160858603</v>
      </c>
      <c r="F234" s="5">
        <f ca="1">$F$16*(1+$B$4)^INT(A234/12)</f>
        <v>18049.644252683134</v>
      </c>
      <c r="G234" s="5">
        <f t="shared" ca="1" si="35"/>
        <v>12273.758091824531</v>
      </c>
      <c r="H234" s="5">
        <f t="shared" ca="1" si="27"/>
        <v>-4909.5032367298127</v>
      </c>
      <c r="I234" s="5">
        <f t="shared" ca="1" si="28"/>
        <v>12273.758091824531</v>
      </c>
      <c r="J234" s="5">
        <f t="shared" ca="1" si="29"/>
        <v>7364.2548550947186</v>
      </c>
      <c r="K234" s="5">
        <f ca="1">NPV(10%/12,I$16:$I234)</f>
        <v>-338918.88739463955</v>
      </c>
      <c r="L234" s="5">
        <f ca="1">NPV(10%/12,$J$16:J234)</f>
        <v>-457362.88643945812</v>
      </c>
    </row>
    <row r="235" spans="1:12" x14ac:dyDescent="0.3">
      <c r="A235">
        <f t="shared" ca="1" si="30"/>
        <v>220</v>
      </c>
      <c r="B235" s="5">
        <f t="shared" ca="1" si="31"/>
        <v>0</v>
      </c>
      <c r="C235" s="5">
        <f t="shared" ca="1" si="32"/>
        <v>0</v>
      </c>
      <c r="D235" s="5">
        <f t="shared" ca="1" si="33"/>
        <v>0</v>
      </c>
      <c r="E235" s="5">
        <f t="shared" ca="1" si="34"/>
        <v>-5775.886160858603</v>
      </c>
      <c r="F235" s="5">
        <f ca="1">$F$16*(1+$B$4)^INT(A235/12)</f>
        <v>18049.644252683134</v>
      </c>
      <c r="G235" s="5">
        <f t="shared" ca="1" si="35"/>
        <v>12273.758091824531</v>
      </c>
      <c r="H235" s="5">
        <f t="shared" ca="1" si="27"/>
        <v>-4909.5032367298127</v>
      </c>
      <c r="I235" s="5">
        <f t="shared" ca="1" si="28"/>
        <v>12273.758091824531</v>
      </c>
      <c r="J235" s="5">
        <f t="shared" ca="1" si="29"/>
        <v>7364.2548550947186</v>
      </c>
      <c r="K235" s="5">
        <f ca="1">NPV(10%/12,I$16:$I235)</f>
        <v>-336941.59807637578</v>
      </c>
      <c r="L235" s="5">
        <f ca="1">NPV(10%/12,$J$16:J235)</f>
        <v>-456176.51284849987</v>
      </c>
    </row>
    <row r="236" spans="1:12" x14ac:dyDescent="0.3">
      <c r="A236">
        <f t="shared" ca="1" si="30"/>
        <v>221</v>
      </c>
      <c r="B236" s="5">
        <f t="shared" ca="1" si="31"/>
        <v>0</v>
      </c>
      <c r="C236" s="5">
        <f t="shared" ca="1" si="32"/>
        <v>0</v>
      </c>
      <c r="D236" s="5">
        <f t="shared" ca="1" si="33"/>
        <v>0</v>
      </c>
      <c r="E236" s="5">
        <f t="shared" ca="1" si="34"/>
        <v>-5775.886160858603</v>
      </c>
      <c r="F236" s="5">
        <f ca="1">$F$16*(1+$B$4)^INT(A236/12)</f>
        <v>18049.644252683134</v>
      </c>
      <c r="G236" s="5">
        <f t="shared" ca="1" si="35"/>
        <v>12273.758091824531</v>
      </c>
      <c r="H236" s="5">
        <f t="shared" ca="1" si="27"/>
        <v>-4909.5032367298127</v>
      </c>
      <c r="I236" s="5">
        <f t="shared" ca="1" si="28"/>
        <v>12273.758091824531</v>
      </c>
      <c r="J236" s="5">
        <f t="shared" ca="1" si="29"/>
        <v>7364.2548550947186</v>
      </c>
      <c r="K236" s="5">
        <f ca="1">NPV(10%/12,I$16:$I236)</f>
        <v>-334980.64999214734</v>
      </c>
      <c r="L236" s="5">
        <f ca="1">NPV(10%/12,$J$16:J236)</f>
        <v>-454999.94399796281</v>
      </c>
    </row>
    <row r="237" spans="1:12" x14ac:dyDescent="0.3">
      <c r="A237">
        <f t="shared" ca="1" si="30"/>
        <v>222</v>
      </c>
      <c r="B237" s="5">
        <f t="shared" ca="1" si="31"/>
        <v>0</v>
      </c>
      <c r="C237" s="5">
        <f t="shared" ca="1" si="32"/>
        <v>0</v>
      </c>
      <c r="D237" s="5">
        <f t="shared" ca="1" si="33"/>
        <v>0</v>
      </c>
      <c r="E237" s="5">
        <f t="shared" ca="1" si="34"/>
        <v>-5775.886160858603</v>
      </c>
      <c r="F237" s="5">
        <f ca="1">$F$16*(1+$B$4)^INT(A237/12)</f>
        <v>18049.644252683134</v>
      </c>
      <c r="G237" s="5">
        <f t="shared" ca="1" si="35"/>
        <v>12273.758091824531</v>
      </c>
      <c r="H237" s="5">
        <f t="shared" ca="1" si="27"/>
        <v>-4909.5032367298127</v>
      </c>
      <c r="I237" s="5">
        <f t="shared" ca="1" si="28"/>
        <v>12273.758091824531</v>
      </c>
      <c r="J237" s="5">
        <f t="shared" ca="1" si="29"/>
        <v>7364.2548550947186</v>
      </c>
      <c r="K237" s="5">
        <f ca="1">NPV(10%/12,I$16:$I237)</f>
        <v>-333035.90809043311</v>
      </c>
      <c r="L237" s="5">
        <f ca="1">NPV(10%/12,$J$16:J237)</f>
        <v>-453833.09885693423</v>
      </c>
    </row>
    <row r="238" spans="1:12" x14ac:dyDescent="0.3">
      <c r="A238">
        <f t="shared" ca="1" si="30"/>
        <v>223</v>
      </c>
      <c r="B238" s="5">
        <f t="shared" ca="1" si="31"/>
        <v>0</v>
      </c>
      <c r="C238" s="5">
        <f t="shared" ca="1" si="32"/>
        <v>0</v>
      </c>
      <c r="D238" s="5">
        <f t="shared" ca="1" si="33"/>
        <v>0</v>
      </c>
      <c r="E238" s="5">
        <f t="shared" ca="1" si="34"/>
        <v>-5775.886160858603</v>
      </c>
      <c r="F238" s="5">
        <f ca="1">$F$16*(1+$B$4)^INT(A238/12)</f>
        <v>18049.644252683134</v>
      </c>
      <c r="G238" s="5">
        <f t="shared" ca="1" si="35"/>
        <v>12273.758091824531</v>
      </c>
      <c r="H238" s="5">
        <f t="shared" ca="1" si="27"/>
        <v>-4909.5032367298127</v>
      </c>
      <c r="I238" s="5">
        <f t="shared" ca="1" si="28"/>
        <v>12273.758091824531</v>
      </c>
      <c r="J238" s="5">
        <f t="shared" ca="1" si="29"/>
        <v>7364.2548550947186</v>
      </c>
      <c r="K238" s="5">
        <f ca="1">NPV(10%/12,I$16:$I238)</f>
        <v>-331107.23843584053</v>
      </c>
      <c r="L238" s="5">
        <f ca="1">NPV(10%/12,$J$16:J238)</f>
        <v>-452675.89706417866</v>
      </c>
    </row>
    <row r="239" spans="1:12" x14ac:dyDescent="0.3">
      <c r="A239">
        <f t="shared" ca="1" si="30"/>
        <v>224</v>
      </c>
      <c r="B239" s="5">
        <f t="shared" ca="1" si="31"/>
        <v>0</v>
      </c>
      <c r="C239" s="5">
        <f t="shared" ca="1" si="32"/>
        <v>0</v>
      </c>
      <c r="D239" s="5">
        <f t="shared" ca="1" si="33"/>
        <v>0</v>
      </c>
      <c r="E239" s="5">
        <f t="shared" ca="1" si="34"/>
        <v>-5775.886160858603</v>
      </c>
      <c r="F239" s="5">
        <f ca="1">$F$16*(1+$B$4)^INT(A239/12)</f>
        <v>18049.644252683134</v>
      </c>
      <c r="G239" s="5">
        <f t="shared" ca="1" si="35"/>
        <v>12273.758091824531</v>
      </c>
      <c r="H239" s="5">
        <f t="shared" ca="1" si="27"/>
        <v>-4909.5032367298127</v>
      </c>
      <c r="I239" s="5">
        <f t="shared" ca="1" si="28"/>
        <v>12273.758091824531</v>
      </c>
      <c r="J239" s="5">
        <f t="shared" ca="1" si="29"/>
        <v>7364.2548550947186</v>
      </c>
      <c r="K239" s="5">
        <f ca="1">NPV(10%/12,I$16:$I239)</f>
        <v>-329194.50819988095</v>
      </c>
      <c r="L239" s="5">
        <f ca="1">NPV(10%/12,$J$16:J239)</f>
        <v>-451528.25892260292</v>
      </c>
    </row>
    <row r="240" spans="1:12" x14ac:dyDescent="0.3">
      <c r="A240">
        <f t="shared" ca="1" si="30"/>
        <v>225</v>
      </c>
      <c r="B240" s="5">
        <f t="shared" ca="1" si="31"/>
        <v>0</v>
      </c>
      <c r="C240" s="5">
        <f t="shared" ca="1" si="32"/>
        <v>0</v>
      </c>
      <c r="D240" s="5">
        <f t="shared" ca="1" si="33"/>
        <v>0</v>
      </c>
      <c r="E240" s="5">
        <f t="shared" ca="1" si="34"/>
        <v>-5775.886160858603</v>
      </c>
      <c r="F240" s="5">
        <f ca="1">$F$16*(1+$B$4)^INT(A240/12)</f>
        <v>18049.644252683134</v>
      </c>
      <c r="G240" s="5">
        <f t="shared" ca="1" si="35"/>
        <v>12273.758091824531</v>
      </c>
      <c r="H240" s="5">
        <f t="shared" ca="1" si="27"/>
        <v>-4909.5032367298127</v>
      </c>
      <c r="I240" s="5">
        <f t="shared" ca="1" si="28"/>
        <v>12273.758091824531</v>
      </c>
      <c r="J240" s="5">
        <f t="shared" ca="1" si="29"/>
        <v>7364.2548550947186</v>
      </c>
      <c r="K240" s="5">
        <f ca="1">NPV(10%/12,I$16:$I240)</f>
        <v>-327297.58565182186</v>
      </c>
      <c r="L240" s="5">
        <f ca="1">NPV(10%/12,$J$16:J240)</f>
        <v>-450390.10539376747</v>
      </c>
    </row>
    <row r="241" spans="1:12" x14ac:dyDescent="0.3">
      <c r="A241">
        <f t="shared" ca="1" si="30"/>
        <v>226</v>
      </c>
      <c r="B241" s="5">
        <f t="shared" ca="1" si="31"/>
        <v>0</v>
      </c>
      <c r="C241" s="5">
        <f t="shared" ca="1" si="32"/>
        <v>0</v>
      </c>
      <c r="D241" s="5">
        <f t="shared" ca="1" si="33"/>
        <v>0</v>
      </c>
      <c r="E241" s="5">
        <f t="shared" ca="1" si="34"/>
        <v>-5775.886160858603</v>
      </c>
      <c r="F241" s="5">
        <f ca="1">$F$16*(1+$B$4)^INT(A241/12)</f>
        <v>18049.644252683134</v>
      </c>
      <c r="G241" s="5">
        <f t="shared" ca="1" si="35"/>
        <v>12273.758091824531</v>
      </c>
      <c r="H241" s="5">
        <f t="shared" ca="1" si="27"/>
        <v>-4909.5032367298127</v>
      </c>
      <c r="I241" s="5">
        <f t="shared" ca="1" si="28"/>
        <v>12273.758091824531</v>
      </c>
      <c r="J241" s="5">
        <f t="shared" ca="1" si="29"/>
        <v>7364.2548550947186</v>
      </c>
      <c r="K241" s="5">
        <f ca="1">NPV(10%/12,I$16:$I241)</f>
        <v>-325416.34014961449</v>
      </c>
      <c r="L241" s="5">
        <f ca="1">NPV(10%/12,$J$16:J241)</f>
        <v>-449261.35809244303</v>
      </c>
    </row>
    <row r="242" spans="1:12" x14ac:dyDescent="0.3">
      <c r="A242">
        <f t="shared" ca="1" si="30"/>
        <v>227</v>
      </c>
      <c r="B242" s="5">
        <f t="shared" ca="1" si="31"/>
        <v>0</v>
      </c>
      <c r="C242" s="5">
        <f t="shared" ca="1" si="32"/>
        <v>0</v>
      </c>
      <c r="D242" s="5">
        <f t="shared" ca="1" si="33"/>
        <v>0</v>
      </c>
      <c r="E242" s="5">
        <f t="shared" ca="1" si="34"/>
        <v>-5775.886160858603</v>
      </c>
      <c r="F242" s="5">
        <f ca="1">$F$16*(1+$B$4)^INT(A242/12)</f>
        <v>18049.644252683134</v>
      </c>
      <c r="G242" s="5">
        <f t="shared" ca="1" si="35"/>
        <v>12273.758091824531</v>
      </c>
      <c r="H242" s="5">
        <f t="shared" ca="1" si="27"/>
        <v>-4909.5032367298127</v>
      </c>
      <c r="I242" s="5">
        <f t="shared" ca="1" si="28"/>
        <v>12273.758091824531</v>
      </c>
      <c r="J242" s="5">
        <f t="shared" ca="1" si="29"/>
        <v>7364.2548550947186</v>
      </c>
      <c r="K242" s="5">
        <f ca="1">NPV(10%/12,I$16:$I242)</f>
        <v>-323550.64213089645</v>
      </c>
      <c r="L242" s="5">
        <f ca="1">NPV(10%/12,$J$16:J242)</f>
        <v>-448141.93928121217</v>
      </c>
    </row>
    <row r="243" spans="1:12" x14ac:dyDescent="0.3">
      <c r="A243">
        <f t="shared" ca="1" si="30"/>
        <v>228</v>
      </c>
      <c r="B243" s="5">
        <f t="shared" ca="1" si="31"/>
        <v>0</v>
      </c>
      <c r="C243" s="5">
        <f t="shared" ca="1" si="32"/>
        <v>0</v>
      </c>
      <c r="D243" s="5">
        <f t="shared" ca="1" si="33"/>
        <v>0</v>
      </c>
      <c r="E243" s="5">
        <f t="shared" ca="1" si="34"/>
        <v>-6064.6804689015335</v>
      </c>
      <c r="F243" s="5">
        <f ca="1">$F$16*(1+$B$4)^INT(A243/12)</f>
        <v>18952.126465317291</v>
      </c>
      <c r="G243" s="5">
        <f t="shared" ca="1" si="35"/>
        <v>12887.445996415758</v>
      </c>
      <c r="H243" s="5">
        <f t="shared" ca="1" si="27"/>
        <v>-5154.9783985663034</v>
      </c>
      <c r="I243" s="5">
        <f t="shared" ca="1" si="28"/>
        <v>12887.445996415758</v>
      </c>
      <c r="J243" s="5">
        <f t="shared" ca="1" si="29"/>
        <v>7732.4675978494543</v>
      </c>
      <c r="K243" s="5">
        <f ca="1">NPV(10%/12,I$16:$I243)</f>
        <v>-321607.84915272723</v>
      </c>
      <c r="L243" s="5">
        <f ca="1">NPV(10%/12,$J$16:J243)</f>
        <v>-446976.26349431067</v>
      </c>
    </row>
    <row r="244" spans="1:12" x14ac:dyDescent="0.3">
      <c r="A244">
        <f t="shared" ca="1" si="30"/>
        <v>229</v>
      </c>
      <c r="B244" s="5">
        <f t="shared" ca="1" si="31"/>
        <v>0</v>
      </c>
      <c r="C244" s="5">
        <f t="shared" ca="1" si="32"/>
        <v>0</v>
      </c>
      <c r="D244" s="5">
        <f t="shared" ca="1" si="33"/>
        <v>0</v>
      </c>
      <c r="E244" s="5">
        <f t="shared" ca="1" si="34"/>
        <v>-6064.6804689015335</v>
      </c>
      <c r="F244" s="5">
        <f ca="1">$F$16*(1+$B$4)^INT(A244/12)</f>
        <v>18952.126465317291</v>
      </c>
      <c r="G244" s="5">
        <f t="shared" ca="1" si="35"/>
        <v>12887.445996415758</v>
      </c>
      <c r="H244" s="5">
        <f t="shared" ca="1" si="27"/>
        <v>-5154.9783985663034</v>
      </c>
      <c r="I244" s="5">
        <f t="shared" ca="1" si="28"/>
        <v>12887.445996415758</v>
      </c>
      <c r="J244" s="5">
        <f t="shared" ca="1" si="29"/>
        <v>7732.4675978494543</v>
      </c>
      <c r="K244" s="5">
        <f ca="1">NPV(10%/12,I$16:$I244)</f>
        <v>-319681.11231487343</v>
      </c>
      <c r="L244" s="5">
        <f ca="1">NPV(10%/12,$J$16:J244)</f>
        <v>-445820.2213915984</v>
      </c>
    </row>
    <row r="245" spans="1:12" x14ac:dyDescent="0.3">
      <c r="A245">
        <f t="shared" ca="1" si="30"/>
        <v>230</v>
      </c>
      <c r="B245" s="5">
        <f t="shared" ca="1" si="31"/>
        <v>0</v>
      </c>
      <c r="C245" s="5">
        <f t="shared" ca="1" si="32"/>
        <v>0</v>
      </c>
      <c r="D245" s="5">
        <f t="shared" ca="1" si="33"/>
        <v>0</v>
      </c>
      <c r="E245" s="5">
        <f t="shared" ca="1" si="34"/>
        <v>-6064.6804689015335</v>
      </c>
      <c r="F245" s="5">
        <f ca="1">$F$16*(1+$B$4)^INT(A245/12)</f>
        <v>18952.126465317291</v>
      </c>
      <c r="G245" s="5">
        <f t="shared" ca="1" si="35"/>
        <v>12887.445996415758</v>
      </c>
      <c r="H245" s="5">
        <f t="shared" ca="1" si="27"/>
        <v>-5154.9783985663034</v>
      </c>
      <c r="I245" s="5">
        <f t="shared" ca="1" si="28"/>
        <v>12887.445996415758</v>
      </c>
      <c r="J245" s="5">
        <f t="shared" ca="1" si="29"/>
        <v>7732.4675978494543</v>
      </c>
      <c r="K245" s="5">
        <f ca="1">NPV(10%/12,I$16:$I245)</f>
        <v>-317770.29892196058</v>
      </c>
      <c r="L245" s="5">
        <f ca="1">NPV(10%/12,$J$16:J245)</f>
        <v>-444673.73335585068</v>
      </c>
    </row>
    <row r="246" spans="1:12" x14ac:dyDescent="0.3">
      <c r="A246">
        <f t="shared" ca="1" si="30"/>
        <v>231</v>
      </c>
      <c r="B246" s="5">
        <f t="shared" ca="1" si="31"/>
        <v>0</v>
      </c>
      <c r="C246" s="5">
        <f t="shared" ca="1" si="32"/>
        <v>0</v>
      </c>
      <c r="D246" s="5">
        <f t="shared" ca="1" si="33"/>
        <v>0</v>
      </c>
      <c r="E246" s="5">
        <f t="shared" ca="1" si="34"/>
        <v>-6064.6804689015335</v>
      </c>
      <c r="F246" s="5">
        <f ca="1">$F$16*(1+$B$4)^INT(A246/12)</f>
        <v>18952.126465317291</v>
      </c>
      <c r="G246" s="5">
        <f t="shared" ca="1" si="35"/>
        <v>12887.445996415758</v>
      </c>
      <c r="H246" s="5">
        <f t="shared" ca="1" si="27"/>
        <v>-5154.9783985663034</v>
      </c>
      <c r="I246" s="5">
        <f t="shared" ca="1" si="28"/>
        <v>12887.445996415758</v>
      </c>
      <c r="J246" s="5">
        <f t="shared" ca="1" si="29"/>
        <v>7732.4675978494543</v>
      </c>
      <c r="K246" s="5">
        <f ca="1">NPV(10%/12,I$16:$I246)</f>
        <v>-315875.27737527015</v>
      </c>
      <c r="L246" s="5">
        <f ca="1">NPV(10%/12,$J$16:J246)</f>
        <v>-443536.72042783641</v>
      </c>
    </row>
    <row r="247" spans="1:12" x14ac:dyDescent="0.3">
      <c r="A247">
        <f t="shared" ca="1" si="30"/>
        <v>232</v>
      </c>
      <c r="B247" s="5">
        <f t="shared" ca="1" si="31"/>
        <v>0</v>
      </c>
      <c r="C247" s="5">
        <f t="shared" ca="1" si="32"/>
        <v>0</v>
      </c>
      <c r="D247" s="5">
        <f t="shared" ca="1" si="33"/>
        <v>0</v>
      </c>
      <c r="E247" s="5">
        <f t="shared" ca="1" si="34"/>
        <v>-6064.6804689015335</v>
      </c>
      <c r="F247" s="5">
        <f ca="1">$F$16*(1+$B$4)^INT(A247/12)</f>
        <v>18952.126465317291</v>
      </c>
      <c r="G247" s="5">
        <f t="shared" ca="1" si="35"/>
        <v>12887.445996415758</v>
      </c>
      <c r="H247" s="5">
        <f t="shared" ca="1" si="27"/>
        <v>-5154.9783985663034</v>
      </c>
      <c r="I247" s="5">
        <f t="shared" ca="1" si="28"/>
        <v>12887.445996415758</v>
      </c>
      <c r="J247" s="5">
        <f t="shared" ca="1" si="29"/>
        <v>7732.4675978494543</v>
      </c>
      <c r="K247" s="5">
        <f ca="1">NPV(10%/12,I$16:$I247)</f>
        <v>-313995.91716367635</v>
      </c>
      <c r="L247" s="5">
        <f ca="1">NPV(10%/12,$J$16:J247)</f>
        <v>-442409.10430088011</v>
      </c>
    </row>
    <row r="248" spans="1:12" x14ac:dyDescent="0.3">
      <c r="A248">
        <f t="shared" ca="1" si="30"/>
        <v>233</v>
      </c>
      <c r="B248" s="5">
        <f t="shared" ca="1" si="31"/>
        <v>0</v>
      </c>
      <c r="C248" s="5">
        <f t="shared" ca="1" si="32"/>
        <v>0</v>
      </c>
      <c r="D248" s="5">
        <f t="shared" ca="1" si="33"/>
        <v>0</v>
      </c>
      <c r="E248" s="5">
        <f t="shared" ca="1" si="34"/>
        <v>-6064.6804689015335</v>
      </c>
      <c r="F248" s="5">
        <f ca="1">$F$16*(1+$B$4)^INT(A248/12)</f>
        <v>18952.126465317291</v>
      </c>
      <c r="G248" s="5">
        <f t="shared" ca="1" si="35"/>
        <v>12887.445996415758</v>
      </c>
      <c r="H248" s="5">
        <f t="shared" ca="1" si="27"/>
        <v>-5154.9783985663034</v>
      </c>
      <c r="I248" s="5">
        <f t="shared" ca="1" si="28"/>
        <v>12887.445996415758</v>
      </c>
      <c r="J248" s="5">
        <f t="shared" ca="1" si="29"/>
        <v>7732.4675978494543</v>
      </c>
      <c r="K248" s="5">
        <f ca="1">NPV(10%/12,I$16:$I248)</f>
        <v>-312132.08885465766</v>
      </c>
      <c r="L248" s="5">
        <f ca="1">NPV(10%/12,$J$16:J248)</f>
        <v>-441290.8073154689</v>
      </c>
    </row>
    <row r="249" spans="1:12" x14ac:dyDescent="0.3">
      <c r="A249">
        <f t="shared" ca="1" si="30"/>
        <v>234</v>
      </c>
      <c r="B249" s="5">
        <f t="shared" ca="1" si="31"/>
        <v>0</v>
      </c>
      <c r="C249" s="5">
        <f t="shared" ca="1" si="32"/>
        <v>0</v>
      </c>
      <c r="D249" s="5">
        <f t="shared" ca="1" si="33"/>
        <v>0</v>
      </c>
      <c r="E249" s="5">
        <f t="shared" ca="1" si="34"/>
        <v>-6064.6804689015335</v>
      </c>
      <c r="F249" s="5">
        <f ca="1">$F$16*(1+$B$4)^INT(A249/12)</f>
        <v>18952.126465317291</v>
      </c>
      <c r="G249" s="5">
        <f t="shared" ca="1" si="35"/>
        <v>12887.445996415758</v>
      </c>
      <c r="H249" s="5">
        <f t="shared" ca="1" si="27"/>
        <v>-5154.9783985663034</v>
      </c>
      <c r="I249" s="5">
        <f t="shared" ca="1" si="28"/>
        <v>12887.445996415758</v>
      </c>
      <c r="J249" s="5">
        <f t="shared" ca="1" si="29"/>
        <v>7732.4675978494543</v>
      </c>
      <c r="K249" s="5">
        <f ca="1">NPV(10%/12,I$16:$I249)</f>
        <v>-310283.664085383</v>
      </c>
      <c r="L249" s="5">
        <f ca="1">NPV(10%/12,$J$16:J249)</f>
        <v>-440181.75245390408</v>
      </c>
    </row>
    <row r="250" spans="1:12" x14ac:dyDescent="0.3">
      <c r="A250">
        <f t="shared" ca="1" si="30"/>
        <v>235</v>
      </c>
      <c r="B250" s="5">
        <f t="shared" ca="1" si="31"/>
        <v>0</v>
      </c>
      <c r="C250" s="5">
        <f t="shared" ca="1" si="32"/>
        <v>0</v>
      </c>
      <c r="D250" s="5">
        <f t="shared" ca="1" si="33"/>
        <v>0</v>
      </c>
      <c r="E250" s="5">
        <f t="shared" ca="1" si="34"/>
        <v>-6064.6804689015335</v>
      </c>
      <c r="F250" s="5">
        <f ca="1">$F$16*(1+$B$4)^INT(A250/12)</f>
        <v>18952.126465317291</v>
      </c>
      <c r="G250" s="5">
        <f t="shared" ca="1" si="35"/>
        <v>12887.445996415758</v>
      </c>
      <c r="H250" s="5">
        <f t="shared" ca="1" si="27"/>
        <v>-5154.9783985663034</v>
      </c>
      <c r="I250" s="5">
        <f t="shared" ca="1" si="28"/>
        <v>12887.445996415758</v>
      </c>
      <c r="J250" s="5">
        <f t="shared" ca="1" si="29"/>
        <v>7732.4675978494543</v>
      </c>
      <c r="K250" s="5">
        <f ca="1">NPV(10%/12,I$16:$I250)</f>
        <v>-308450.51555387088</v>
      </c>
      <c r="L250" s="5">
        <f ca="1">NPV(10%/12,$J$16:J250)</f>
        <v>-439081.8633349968</v>
      </c>
    </row>
    <row r="251" spans="1:12" x14ac:dyDescent="0.3">
      <c r="A251">
        <f t="shared" ca="1" si="30"/>
        <v>236</v>
      </c>
      <c r="B251" s="5">
        <f t="shared" ca="1" si="31"/>
        <v>0</v>
      </c>
      <c r="C251" s="5">
        <f t="shared" ca="1" si="32"/>
        <v>0</v>
      </c>
      <c r="D251" s="5">
        <f t="shared" ca="1" si="33"/>
        <v>0</v>
      </c>
      <c r="E251" s="5">
        <f t="shared" ca="1" si="34"/>
        <v>-6064.6804689015335</v>
      </c>
      <c r="F251" s="5">
        <f ca="1">$F$16*(1+$B$4)^INT(A251/12)</f>
        <v>18952.126465317291</v>
      </c>
      <c r="G251" s="5">
        <f t="shared" ca="1" si="35"/>
        <v>12887.445996415758</v>
      </c>
      <c r="H251" s="5">
        <f t="shared" ca="1" si="27"/>
        <v>-5154.9783985663034</v>
      </c>
      <c r="I251" s="5">
        <f t="shared" ca="1" si="28"/>
        <v>12887.445996415758</v>
      </c>
      <c r="J251" s="5">
        <f t="shared" ca="1" si="29"/>
        <v>7732.4675978494543</v>
      </c>
      <c r="K251" s="5">
        <f ca="1">NPV(10%/12,I$16:$I251)</f>
        <v>-306632.5170102226</v>
      </c>
      <c r="L251" s="5">
        <f ca="1">NPV(10%/12,$J$16:J251)</f>
        <v>-437991.06420880777</v>
      </c>
    </row>
    <row r="252" spans="1:12" x14ac:dyDescent="0.3">
      <c r="A252">
        <f t="shared" ca="1" si="30"/>
        <v>237</v>
      </c>
      <c r="B252" s="5">
        <f t="shared" ca="1" si="31"/>
        <v>0</v>
      </c>
      <c r="C252" s="5">
        <f t="shared" ca="1" si="32"/>
        <v>0</v>
      </c>
      <c r="D252" s="5">
        <f t="shared" ca="1" si="33"/>
        <v>0</v>
      </c>
      <c r="E252" s="5">
        <f t="shared" ca="1" si="34"/>
        <v>-6064.6804689015335</v>
      </c>
      <c r="F252" s="5">
        <f ca="1">$F$16*(1+$B$4)^INT(A252/12)</f>
        <v>18952.126465317291</v>
      </c>
      <c r="G252" s="5">
        <f t="shared" ca="1" si="35"/>
        <v>12887.445996415758</v>
      </c>
      <c r="H252" s="5">
        <f t="shared" ca="1" si="27"/>
        <v>-5154.9783985663034</v>
      </c>
      <c r="I252" s="5">
        <f t="shared" ca="1" si="28"/>
        <v>12887.445996415758</v>
      </c>
      <c r="J252" s="5">
        <f t="shared" ca="1" si="29"/>
        <v>7732.4675978494543</v>
      </c>
      <c r="K252" s="5">
        <f ca="1">NPV(10%/12,I$16:$I252)</f>
        <v>-304829.54324792669</v>
      </c>
      <c r="L252" s="5">
        <f ca="1">NPV(10%/12,$J$16:J252)</f>
        <v>-436909.27995143022</v>
      </c>
    </row>
    <row r="253" spans="1:12" x14ac:dyDescent="0.3">
      <c r="A253">
        <f t="shared" ca="1" si="30"/>
        <v>238</v>
      </c>
      <c r="B253" s="5">
        <f t="shared" ca="1" si="31"/>
        <v>0</v>
      </c>
      <c r="C253" s="5">
        <f t="shared" ca="1" si="32"/>
        <v>0</v>
      </c>
      <c r="D253" s="5">
        <f t="shared" ca="1" si="33"/>
        <v>0</v>
      </c>
      <c r="E253" s="5">
        <f t="shared" ca="1" si="34"/>
        <v>-6064.6804689015335</v>
      </c>
      <c r="F253" s="5">
        <f ca="1">$F$16*(1+$B$4)^INT(A253/12)</f>
        <v>18952.126465317291</v>
      </c>
      <c r="G253" s="5">
        <f t="shared" ca="1" si="35"/>
        <v>12887.445996415758</v>
      </c>
      <c r="H253" s="5">
        <f t="shared" ca="1" si="27"/>
        <v>-5154.9783985663034</v>
      </c>
      <c r="I253" s="5">
        <f t="shared" ca="1" si="28"/>
        <v>12887.445996415758</v>
      </c>
      <c r="J253" s="5">
        <f t="shared" ca="1" si="29"/>
        <v>7732.4675978494543</v>
      </c>
      <c r="K253" s="5">
        <f ca="1">NPV(10%/12,I$16:$I253)</f>
        <v>-303041.47009523655</v>
      </c>
      <c r="L253" s="5">
        <f ca="1">NPV(10%/12,$J$16:J253)</f>
        <v>-435836.4360598161</v>
      </c>
    </row>
    <row r="254" spans="1:12" x14ac:dyDescent="0.3">
      <c r="A254">
        <f t="shared" ca="1" si="30"/>
        <v>239</v>
      </c>
      <c r="B254" s="5">
        <f t="shared" ca="1" si="31"/>
        <v>0</v>
      </c>
      <c r="C254" s="5">
        <f t="shared" ca="1" si="32"/>
        <v>0</v>
      </c>
      <c r="D254" s="5">
        <f t="shared" ca="1" si="33"/>
        <v>0</v>
      </c>
      <c r="E254" s="5">
        <f t="shared" ca="1" si="34"/>
        <v>-6064.6804689015335</v>
      </c>
      <c r="F254" s="5">
        <f ca="1">$F$16*(1+$B$4)^INT(A254/12)</f>
        <v>18952.126465317291</v>
      </c>
      <c r="G254" s="5">
        <f t="shared" ca="1" si="35"/>
        <v>12887.445996415758</v>
      </c>
      <c r="H254" s="5">
        <f t="shared" ca="1" si="27"/>
        <v>-5154.9783985663034</v>
      </c>
      <c r="I254" s="5">
        <f t="shared" ca="1" si="28"/>
        <v>12887.445996415758</v>
      </c>
      <c r="J254" s="5">
        <f t="shared" ca="1" si="29"/>
        <v>7732.4675978494543</v>
      </c>
      <c r="K254" s="5">
        <f ca="1">NPV(10%/12,I$16:$I254)</f>
        <v>-301268.17440661823</v>
      </c>
      <c r="L254" s="5">
        <f ca="1">NPV(10%/12,$J$16:J254)</f>
        <v>-434772.45864664513</v>
      </c>
    </row>
    <row r="255" spans="1:12" x14ac:dyDescent="0.3">
      <c r="A255">
        <f t="shared" ca="1" si="30"/>
        <v>240</v>
      </c>
      <c r="B255" s="5">
        <f t="shared" ca="1" si="31"/>
        <v>0</v>
      </c>
      <c r="C255" s="5">
        <f t="shared" ca="1" si="32"/>
        <v>0</v>
      </c>
      <c r="D255" s="5">
        <f t="shared" ca="1" si="33"/>
        <v>0</v>
      </c>
      <c r="E255" s="5">
        <f t="shared" ca="1" si="34"/>
        <v>-6367.9144923466101</v>
      </c>
      <c r="F255" s="5">
        <f ca="1">$F$16*(1+$B$4)^INT(A255/12)</f>
        <v>19899.732788583158</v>
      </c>
      <c r="G255" s="5">
        <f t="shared" ca="1" si="35"/>
        <v>13531.818296236548</v>
      </c>
      <c r="H255" s="5">
        <f t="shared" ca="1" si="27"/>
        <v>-5412.7273184946198</v>
      </c>
      <c r="I255" s="5">
        <f t="shared" ca="1" si="28"/>
        <v>13531.818296236548</v>
      </c>
      <c r="J255" s="5">
        <f t="shared" ca="1" si="29"/>
        <v>8119.0909777419283</v>
      </c>
      <c r="K255" s="5">
        <f ca="1">NPV(10%/12,I$16:$I255)</f>
        <v>-299421.60203665204</v>
      </c>
      <c r="L255" s="5">
        <f ca="1">NPV(10%/12,$J$16:J255)</f>
        <v>-433664.5152246654</v>
      </c>
    </row>
    <row r="256" spans="1:12" x14ac:dyDescent="0.3">
      <c r="B256" s="1"/>
      <c r="D256" s="1"/>
      <c r="G256" s="4"/>
    </row>
    <row r="257" spans="2:7" x14ac:dyDescent="0.3">
      <c r="B257" s="1"/>
      <c r="D257" s="1"/>
      <c r="G257" s="4"/>
    </row>
    <row r="258" spans="2:7" x14ac:dyDescent="0.3">
      <c r="B258" s="1"/>
      <c r="D258" s="1"/>
      <c r="G258" s="4"/>
    </row>
    <row r="259" spans="2:7" x14ac:dyDescent="0.3">
      <c r="B259" s="1"/>
      <c r="D259" s="1"/>
      <c r="G259" s="4"/>
    </row>
    <row r="260" spans="2:7" x14ac:dyDescent="0.3">
      <c r="B260" s="1"/>
      <c r="D260" s="1"/>
      <c r="G26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Lorimer</dc:creator>
  <cp:lastModifiedBy>Douglas Lorimer</cp:lastModifiedBy>
  <dcterms:created xsi:type="dcterms:W3CDTF">2020-05-10T13:10:21Z</dcterms:created>
  <dcterms:modified xsi:type="dcterms:W3CDTF">2020-05-10T13:29:10Z</dcterms:modified>
</cp:coreProperties>
</file>